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10" windowHeight="10275" tabRatio="890" firstSheet="3" activeTab="3"/>
  </bookViews>
  <sheets>
    <sheet name="Лист1" sheetId="1" state="hidden" r:id="rId1"/>
    <sheet name="2015 г" sheetId="2" state="hidden" r:id="rId2"/>
    <sheet name="Лист3" sheetId="3" state="hidden" r:id="rId3"/>
    <sheet name="ресурсная " sheetId="52" r:id="rId4"/>
    <sheet name="прогнозная" sheetId="53" r:id="rId5"/>
  </sheets>
  <definedNames>
    <definedName name="_xlnm._FilterDatabase" localSheetId="4" hidden="1">прогнозная!$A$8:$I$220</definedName>
    <definedName name="_xlnm._FilterDatabase" localSheetId="3" hidden="1">'ресурсная '!$A$8:$I$220</definedName>
    <definedName name="_xlnm.Print_Area" localSheetId="4">прогнозная!$A$1:$I$220</definedName>
    <definedName name="_xlnm.Print_Area" localSheetId="3">'ресурсная '!$A$1:$I$220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0" i="53"/>
  <c r="I219"/>
  <c r="I218"/>
  <c r="I217"/>
  <c r="I216"/>
  <c r="I215"/>
  <c r="I214"/>
  <c r="I213"/>
  <c r="I212"/>
  <c r="I211"/>
  <c r="I210"/>
  <c r="H209"/>
  <c r="G209"/>
  <c r="F209"/>
  <c r="E209"/>
  <c r="I209" s="1"/>
  <c r="D209"/>
  <c r="H208"/>
  <c r="G208"/>
  <c r="F208"/>
  <c r="E208"/>
  <c r="I208" s="1"/>
  <c r="D208"/>
  <c r="H207"/>
  <c r="G207"/>
  <c r="F207"/>
  <c r="E207"/>
  <c r="I207" s="1"/>
  <c r="D207"/>
  <c r="H206"/>
  <c r="G206"/>
  <c r="F206"/>
  <c r="E206"/>
  <c r="I206" s="1"/>
  <c r="D206"/>
  <c r="H205"/>
  <c r="G205"/>
  <c r="F205"/>
  <c r="E205"/>
  <c r="I205" s="1"/>
  <c r="D205"/>
  <c r="H204"/>
  <c r="G204"/>
  <c r="F204"/>
  <c r="F203" s="1"/>
  <c r="E204"/>
  <c r="E203" s="1"/>
  <c r="D204"/>
  <c r="H203"/>
  <c r="G203"/>
  <c r="D203"/>
  <c r="I202"/>
  <c r="I201"/>
  <c r="I200"/>
  <c r="I199"/>
  <c r="I198"/>
  <c r="H197"/>
  <c r="G197"/>
  <c r="F197"/>
  <c r="E197"/>
  <c r="D197"/>
  <c r="I197" s="1"/>
  <c r="I196"/>
  <c r="I195"/>
  <c r="I194"/>
  <c r="I193"/>
  <c r="I192"/>
  <c r="H191"/>
  <c r="G191"/>
  <c r="F191"/>
  <c r="E191"/>
  <c r="I191" s="1"/>
  <c r="D191"/>
  <c r="H190"/>
  <c r="G190"/>
  <c r="F190"/>
  <c r="E190"/>
  <c r="I190" s="1"/>
  <c r="D190"/>
  <c r="H189"/>
  <c r="G189"/>
  <c r="F189"/>
  <c r="E189"/>
  <c r="I189" s="1"/>
  <c r="D189"/>
  <c r="H188"/>
  <c r="G188"/>
  <c r="F188"/>
  <c r="E188"/>
  <c r="I188" s="1"/>
  <c r="D188"/>
  <c r="H187"/>
  <c r="G187"/>
  <c r="F187"/>
  <c r="E187"/>
  <c r="I187" s="1"/>
  <c r="D187"/>
  <c r="H186"/>
  <c r="G186"/>
  <c r="G185" s="1"/>
  <c r="F186"/>
  <c r="E186"/>
  <c r="I186" s="1"/>
  <c r="H185"/>
  <c r="F185"/>
  <c r="D185"/>
  <c r="I184"/>
  <c r="I183"/>
  <c r="I182"/>
  <c r="I181"/>
  <c r="I180"/>
  <c r="H179"/>
  <c r="G179"/>
  <c r="F179"/>
  <c r="E179"/>
  <c r="I179" s="1"/>
  <c r="I178"/>
  <c r="I177"/>
  <c r="I176"/>
  <c r="I175"/>
  <c r="I174"/>
  <c r="H173"/>
  <c r="G173"/>
  <c r="F173"/>
  <c r="E173"/>
  <c r="I173" s="1"/>
  <c r="D173"/>
  <c r="I172"/>
  <c r="I171"/>
  <c r="I170"/>
  <c r="I169"/>
  <c r="I168"/>
  <c r="H167"/>
  <c r="G167"/>
  <c r="F167"/>
  <c r="E167"/>
  <c r="D167"/>
  <c r="I167" s="1"/>
  <c r="I166"/>
  <c r="I165"/>
  <c r="I164"/>
  <c r="I163"/>
  <c r="I162"/>
  <c r="H161"/>
  <c r="G161"/>
  <c r="F161"/>
  <c r="E161"/>
  <c r="I161" s="1"/>
  <c r="D161"/>
  <c r="I160"/>
  <c r="I159"/>
  <c r="I158"/>
  <c r="I157"/>
  <c r="I156"/>
  <c r="H155"/>
  <c r="G155"/>
  <c r="F155"/>
  <c r="E155"/>
  <c r="D155"/>
  <c r="I155" s="1"/>
  <c r="I154"/>
  <c r="I153"/>
  <c r="I152"/>
  <c r="I151"/>
  <c r="I150"/>
  <c r="H149"/>
  <c r="F149"/>
  <c r="E149"/>
  <c r="D149"/>
  <c r="I149" s="1"/>
  <c r="I148"/>
  <c r="I147"/>
  <c r="E147"/>
  <c r="H146"/>
  <c r="G146"/>
  <c r="F146"/>
  <c r="E146"/>
  <c r="E14" s="1"/>
  <c r="D146"/>
  <c r="H145"/>
  <c r="G145"/>
  <c r="F145"/>
  <c r="E145"/>
  <c r="I145" s="1"/>
  <c r="D145"/>
  <c r="H144"/>
  <c r="G144"/>
  <c r="F144"/>
  <c r="E144"/>
  <c r="E143" s="1"/>
  <c r="I143" s="1"/>
  <c r="D144"/>
  <c r="H143"/>
  <c r="G143"/>
  <c r="F143"/>
  <c r="D143"/>
  <c r="I142"/>
  <c r="I141"/>
  <c r="I140"/>
  <c r="I139"/>
  <c r="I138"/>
  <c r="H137"/>
  <c r="G137"/>
  <c r="F137"/>
  <c r="E137"/>
  <c r="D137"/>
  <c r="I137" s="1"/>
  <c r="I136"/>
  <c r="I135"/>
  <c r="I134"/>
  <c r="I133"/>
  <c r="I132"/>
  <c r="H131"/>
  <c r="G131"/>
  <c r="F131"/>
  <c r="E131"/>
  <c r="I131" s="1"/>
  <c r="D131"/>
  <c r="H130"/>
  <c r="G130"/>
  <c r="F130"/>
  <c r="E130"/>
  <c r="I130" s="1"/>
  <c r="D130"/>
  <c r="H129"/>
  <c r="G129"/>
  <c r="F129"/>
  <c r="E129"/>
  <c r="I129" s="1"/>
  <c r="D129"/>
  <c r="H128"/>
  <c r="G128"/>
  <c r="F128"/>
  <c r="E128"/>
  <c r="I128" s="1"/>
  <c r="D128"/>
  <c r="H127"/>
  <c r="G127"/>
  <c r="F127"/>
  <c r="E127"/>
  <c r="I127" s="1"/>
  <c r="D127"/>
  <c r="H126"/>
  <c r="G126"/>
  <c r="G125" s="1"/>
  <c r="F126"/>
  <c r="E126"/>
  <c r="I126" s="1"/>
  <c r="D126"/>
  <c r="H125"/>
  <c r="F125"/>
  <c r="E125"/>
  <c r="I125" s="1"/>
  <c r="D125"/>
  <c r="I124"/>
  <c r="I123"/>
  <c r="I122"/>
  <c r="I121"/>
  <c r="I120"/>
  <c r="H119"/>
  <c r="G119"/>
  <c r="F119"/>
  <c r="E119"/>
  <c r="D119"/>
  <c r="I119" s="1"/>
  <c r="I118"/>
  <c r="I117"/>
  <c r="I116"/>
  <c r="I115"/>
  <c r="I114"/>
  <c r="H113"/>
  <c r="G113"/>
  <c r="F113"/>
  <c r="D113"/>
  <c r="I113" s="1"/>
  <c r="H112"/>
  <c r="H16" s="1"/>
  <c r="G112"/>
  <c r="F112"/>
  <c r="E112"/>
  <c r="I112" s="1"/>
  <c r="H111"/>
  <c r="G111"/>
  <c r="F111"/>
  <c r="E111"/>
  <c r="I111" s="1"/>
  <c r="H110"/>
  <c r="G110"/>
  <c r="F110"/>
  <c r="E110"/>
  <c r="I110" s="1"/>
  <c r="H109"/>
  <c r="G109"/>
  <c r="G13" s="1"/>
  <c r="F109"/>
  <c r="E109"/>
  <c r="I109" s="1"/>
  <c r="H108"/>
  <c r="H107" s="1"/>
  <c r="G108"/>
  <c r="G107" s="1"/>
  <c r="F108"/>
  <c r="E108"/>
  <c r="D108"/>
  <c r="D107" s="1"/>
  <c r="F107"/>
  <c r="I106"/>
  <c r="I105"/>
  <c r="I104"/>
  <c r="I103"/>
  <c r="I102"/>
  <c r="I101"/>
  <c r="D101"/>
  <c r="I100"/>
  <c r="I99"/>
  <c r="I98"/>
  <c r="I97"/>
  <c r="I96"/>
  <c r="D95"/>
  <c r="I95" s="1"/>
  <c r="I94"/>
  <c r="I93"/>
  <c r="I92"/>
  <c r="I91"/>
  <c r="I90"/>
  <c r="H89"/>
  <c r="G89"/>
  <c r="F89"/>
  <c r="E89"/>
  <c r="I89" s="1"/>
  <c r="D89"/>
  <c r="I88"/>
  <c r="I87"/>
  <c r="I86"/>
  <c r="I85"/>
  <c r="I84"/>
  <c r="H83"/>
  <c r="G83"/>
  <c r="F83"/>
  <c r="E83"/>
  <c r="D83"/>
  <c r="I83" s="1"/>
  <c r="I82"/>
  <c r="I81"/>
  <c r="I80"/>
  <c r="I79"/>
  <c r="I78"/>
  <c r="H77"/>
  <c r="G77"/>
  <c r="F77"/>
  <c r="E77"/>
  <c r="I77" s="1"/>
  <c r="D77"/>
  <c r="I76"/>
  <c r="E76"/>
  <c r="I75"/>
  <c r="H74"/>
  <c r="G74"/>
  <c r="F74"/>
  <c r="F14" s="1"/>
  <c r="E74"/>
  <c r="D74"/>
  <c r="I74" s="1"/>
  <c r="E73"/>
  <c r="D73"/>
  <c r="I73" s="1"/>
  <c r="H72"/>
  <c r="G72"/>
  <c r="G71" s="1"/>
  <c r="F72"/>
  <c r="E72"/>
  <c r="I72" s="1"/>
  <c r="D72"/>
  <c r="H71"/>
  <c r="E71"/>
  <c r="D71"/>
  <c r="I70"/>
  <c r="I69"/>
  <c r="I68"/>
  <c r="I67"/>
  <c r="I66"/>
  <c r="H65"/>
  <c r="H60" s="1"/>
  <c r="G65"/>
  <c r="F65"/>
  <c r="E65"/>
  <c r="D65"/>
  <c r="D60" s="1"/>
  <c r="I64"/>
  <c r="I63"/>
  <c r="I62"/>
  <c r="I61"/>
  <c r="G60"/>
  <c r="F60"/>
  <c r="F59" s="1"/>
  <c r="E60"/>
  <c r="E59" s="1"/>
  <c r="G59"/>
  <c r="I58"/>
  <c r="I57"/>
  <c r="I56"/>
  <c r="I55"/>
  <c r="I54"/>
  <c r="H53"/>
  <c r="G53"/>
  <c r="F53"/>
  <c r="E53"/>
  <c r="D53"/>
  <c r="I53" s="1"/>
  <c r="I52"/>
  <c r="I51"/>
  <c r="I50"/>
  <c r="I49"/>
  <c r="I48"/>
  <c r="H47"/>
  <c r="G47"/>
  <c r="F47"/>
  <c r="E47"/>
  <c r="I47" s="1"/>
  <c r="I46"/>
  <c r="I45"/>
  <c r="I44"/>
  <c r="I43"/>
  <c r="I42"/>
  <c r="H41"/>
  <c r="G41"/>
  <c r="F41"/>
  <c r="D41"/>
  <c r="I41" s="1"/>
  <c r="I40"/>
  <c r="I39"/>
  <c r="I38"/>
  <c r="I37"/>
  <c r="I36"/>
  <c r="H35"/>
  <c r="G35"/>
  <c r="F35"/>
  <c r="E35"/>
  <c r="I35" s="1"/>
  <c r="D35"/>
  <c r="I34"/>
  <c r="I33"/>
  <c r="I32"/>
  <c r="I31"/>
  <c r="I30"/>
  <c r="H29"/>
  <c r="G29"/>
  <c r="F29"/>
  <c r="E29"/>
  <c r="I29" s="1"/>
  <c r="D29"/>
  <c r="I28"/>
  <c r="I27"/>
  <c r="I26"/>
  <c r="I25"/>
  <c r="E25"/>
  <c r="I24"/>
  <c r="H23"/>
  <c r="G23"/>
  <c r="F23"/>
  <c r="E23"/>
  <c r="I23" s="1"/>
  <c r="D23"/>
  <c r="D22"/>
  <c r="I22" s="1"/>
  <c r="H21"/>
  <c r="G21"/>
  <c r="F21"/>
  <c r="E21"/>
  <c r="I21" s="1"/>
  <c r="D21"/>
  <c r="H20"/>
  <c r="G20"/>
  <c r="F20"/>
  <c r="E20"/>
  <c r="D20"/>
  <c r="I20" s="1"/>
  <c r="H19"/>
  <c r="G19"/>
  <c r="F19"/>
  <c r="E19"/>
  <c r="I19" s="1"/>
  <c r="D19"/>
  <c r="H18"/>
  <c r="G18"/>
  <c r="G17" s="1"/>
  <c r="F18"/>
  <c r="E18"/>
  <c r="D18"/>
  <c r="I18" s="1"/>
  <c r="H17"/>
  <c r="F17"/>
  <c r="E17"/>
  <c r="I17" s="1"/>
  <c r="D17"/>
  <c r="G16"/>
  <c r="F16"/>
  <c r="E16"/>
  <c r="D16"/>
  <c r="I16" s="1"/>
  <c r="H15"/>
  <c r="G15"/>
  <c r="F15"/>
  <c r="E15"/>
  <c r="I15" s="1"/>
  <c r="D15"/>
  <c r="H14"/>
  <c r="G14"/>
  <c r="D14"/>
  <c r="I14" s="1"/>
  <c r="H13"/>
  <c r="F13"/>
  <c r="E13"/>
  <c r="I13" s="1"/>
  <c r="D13"/>
  <c r="G12"/>
  <c r="G11" s="1"/>
  <c r="I60" l="1"/>
  <c r="D12"/>
  <c r="D59"/>
  <c r="H59"/>
  <c r="H12"/>
  <c r="H11" s="1"/>
  <c r="I203"/>
  <c r="I144"/>
  <c r="I146"/>
  <c r="I204"/>
  <c r="I65"/>
  <c r="F71"/>
  <c r="I71" s="1"/>
  <c r="I108"/>
  <c r="E185"/>
  <c r="I185" s="1"/>
  <c r="E107"/>
  <c r="I107" s="1"/>
  <c r="F12"/>
  <c r="F11" s="1"/>
  <c r="E12"/>
  <c r="E11" s="1"/>
  <c r="E72" i="52"/>
  <c r="I12" i="53" l="1"/>
  <c r="D11"/>
  <c r="I11" s="1"/>
  <c r="I59"/>
  <c r="I220" i="52"/>
  <c r="I219"/>
  <c r="I218"/>
  <c r="I217"/>
  <c r="I216"/>
  <c r="I215"/>
  <c r="I214"/>
  <c r="I213"/>
  <c r="I212"/>
  <c r="I211"/>
  <c r="I210"/>
  <c r="H209"/>
  <c r="G209"/>
  <c r="F209"/>
  <c r="E209"/>
  <c r="I209" s="1"/>
  <c r="D209"/>
  <c r="H208"/>
  <c r="G208"/>
  <c r="F208"/>
  <c r="E208"/>
  <c r="D208"/>
  <c r="H207"/>
  <c r="G207"/>
  <c r="F207"/>
  <c r="E207"/>
  <c r="I207" s="1"/>
  <c r="D207"/>
  <c r="H206"/>
  <c r="G206"/>
  <c r="F206"/>
  <c r="E206"/>
  <c r="I206" s="1"/>
  <c r="D206"/>
  <c r="H205"/>
  <c r="G205"/>
  <c r="F205"/>
  <c r="E205"/>
  <c r="D205"/>
  <c r="H204"/>
  <c r="H203" s="1"/>
  <c r="G204"/>
  <c r="F204"/>
  <c r="E204"/>
  <c r="E203" s="1"/>
  <c r="D204"/>
  <c r="D203" s="1"/>
  <c r="G203"/>
  <c r="F203"/>
  <c r="I202"/>
  <c r="I201"/>
  <c r="I200"/>
  <c r="I199"/>
  <c r="I198"/>
  <c r="H197"/>
  <c r="G197"/>
  <c r="F197"/>
  <c r="E197"/>
  <c r="D197"/>
  <c r="I196"/>
  <c r="I195"/>
  <c r="I194"/>
  <c r="I193"/>
  <c r="I192"/>
  <c r="H191"/>
  <c r="G191"/>
  <c r="F191"/>
  <c r="E191"/>
  <c r="I191" s="1"/>
  <c r="D191"/>
  <c r="H190"/>
  <c r="G190"/>
  <c r="F190"/>
  <c r="E190"/>
  <c r="D190"/>
  <c r="H189"/>
  <c r="G189"/>
  <c r="F189"/>
  <c r="E189"/>
  <c r="D189"/>
  <c r="H188"/>
  <c r="G188"/>
  <c r="F188"/>
  <c r="E188"/>
  <c r="D188"/>
  <c r="H187"/>
  <c r="G187"/>
  <c r="F187"/>
  <c r="E187"/>
  <c r="D187"/>
  <c r="H186"/>
  <c r="G186"/>
  <c r="G185" s="1"/>
  <c r="F186"/>
  <c r="F185" s="1"/>
  <c r="E186"/>
  <c r="I186" s="1"/>
  <c r="H185"/>
  <c r="D185"/>
  <c r="I184"/>
  <c r="I183"/>
  <c r="I182"/>
  <c r="I181"/>
  <c r="I180"/>
  <c r="H179"/>
  <c r="G179"/>
  <c r="F179"/>
  <c r="E179"/>
  <c r="I179" s="1"/>
  <c r="I178"/>
  <c r="I177"/>
  <c r="I176"/>
  <c r="I175"/>
  <c r="I174"/>
  <c r="H173"/>
  <c r="G173"/>
  <c r="F173"/>
  <c r="E173"/>
  <c r="D173"/>
  <c r="I172"/>
  <c r="I171"/>
  <c r="I170"/>
  <c r="I169"/>
  <c r="I168"/>
  <c r="H167"/>
  <c r="G167"/>
  <c r="F167"/>
  <c r="E167"/>
  <c r="D167"/>
  <c r="I167" s="1"/>
  <c r="I166"/>
  <c r="I165"/>
  <c r="I164"/>
  <c r="I163"/>
  <c r="I162"/>
  <c r="H161"/>
  <c r="G161"/>
  <c r="F161"/>
  <c r="E161"/>
  <c r="D161"/>
  <c r="I160"/>
  <c r="I159"/>
  <c r="I158"/>
  <c r="I157"/>
  <c r="I156"/>
  <c r="H155"/>
  <c r="G155"/>
  <c r="F155"/>
  <c r="E155"/>
  <c r="I155" s="1"/>
  <c r="D155"/>
  <c r="I154"/>
  <c r="I153"/>
  <c r="I152"/>
  <c r="I151"/>
  <c r="I150"/>
  <c r="H149"/>
  <c r="F149"/>
  <c r="E149"/>
  <c r="D149"/>
  <c r="I149" s="1"/>
  <c r="I148"/>
  <c r="I147"/>
  <c r="E147"/>
  <c r="H146"/>
  <c r="G146"/>
  <c r="F146"/>
  <c r="E146"/>
  <c r="D146"/>
  <c r="H145"/>
  <c r="G145"/>
  <c r="F145"/>
  <c r="E145"/>
  <c r="I145" s="1"/>
  <c r="D145"/>
  <c r="H144"/>
  <c r="H143" s="1"/>
  <c r="G144"/>
  <c r="F144"/>
  <c r="E144"/>
  <c r="D144"/>
  <c r="D143" s="1"/>
  <c r="G143"/>
  <c r="F143"/>
  <c r="I142"/>
  <c r="I141"/>
  <c r="I140"/>
  <c r="I139"/>
  <c r="I138"/>
  <c r="H137"/>
  <c r="G137"/>
  <c r="F137"/>
  <c r="E137"/>
  <c r="D137"/>
  <c r="I136"/>
  <c r="I135"/>
  <c r="I134"/>
  <c r="I133"/>
  <c r="I132"/>
  <c r="H131"/>
  <c r="G131"/>
  <c r="F131"/>
  <c r="E131"/>
  <c r="D131"/>
  <c r="H130"/>
  <c r="G130"/>
  <c r="F130"/>
  <c r="E130"/>
  <c r="I130" s="1"/>
  <c r="D130"/>
  <c r="H129"/>
  <c r="G129"/>
  <c r="F129"/>
  <c r="E129"/>
  <c r="D129"/>
  <c r="H128"/>
  <c r="G128"/>
  <c r="F128"/>
  <c r="E128"/>
  <c r="I128" s="1"/>
  <c r="D128"/>
  <c r="H127"/>
  <c r="G127"/>
  <c r="F127"/>
  <c r="E127"/>
  <c r="D127"/>
  <c r="H126"/>
  <c r="G126"/>
  <c r="G125" s="1"/>
  <c r="F126"/>
  <c r="E126"/>
  <c r="I126" s="1"/>
  <c r="D126"/>
  <c r="H125"/>
  <c r="D125"/>
  <c r="I124"/>
  <c r="I123"/>
  <c r="I122"/>
  <c r="I121"/>
  <c r="I120"/>
  <c r="H119"/>
  <c r="G119"/>
  <c r="F119"/>
  <c r="E119"/>
  <c r="D119"/>
  <c r="I119" s="1"/>
  <c r="I118"/>
  <c r="I117"/>
  <c r="I116"/>
  <c r="I115"/>
  <c r="I114"/>
  <c r="H113"/>
  <c r="G113"/>
  <c r="F113"/>
  <c r="D113"/>
  <c r="H112"/>
  <c r="H16" s="1"/>
  <c r="G112"/>
  <c r="F112"/>
  <c r="E112"/>
  <c r="H111"/>
  <c r="G111"/>
  <c r="F111"/>
  <c r="E111"/>
  <c r="H110"/>
  <c r="G110"/>
  <c r="F110"/>
  <c r="E110"/>
  <c r="H109"/>
  <c r="G109"/>
  <c r="F109"/>
  <c r="E109"/>
  <c r="I109" s="1"/>
  <c r="H108"/>
  <c r="H107" s="1"/>
  <c r="G108"/>
  <c r="G107" s="1"/>
  <c r="F108"/>
  <c r="E108"/>
  <c r="D108"/>
  <c r="D107" s="1"/>
  <c r="F107"/>
  <c r="I106"/>
  <c r="I105"/>
  <c r="I104"/>
  <c r="I103"/>
  <c r="I102"/>
  <c r="D101"/>
  <c r="I101" s="1"/>
  <c r="I100"/>
  <c r="I99"/>
  <c r="I98"/>
  <c r="I97"/>
  <c r="I96"/>
  <c r="D95"/>
  <c r="I95" s="1"/>
  <c r="I94"/>
  <c r="I93"/>
  <c r="I92"/>
  <c r="I91"/>
  <c r="I90"/>
  <c r="H89"/>
  <c r="G89"/>
  <c r="F89"/>
  <c r="E89"/>
  <c r="I89" s="1"/>
  <c r="D89"/>
  <c r="I88"/>
  <c r="I87"/>
  <c r="I86"/>
  <c r="I85"/>
  <c r="I84"/>
  <c r="H83"/>
  <c r="G83"/>
  <c r="F83"/>
  <c r="E83"/>
  <c r="I83" s="1"/>
  <c r="D83"/>
  <c r="I82"/>
  <c r="I81"/>
  <c r="I80"/>
  <c r="I79"/>
  <c r="I78"/>
  <c r="H77"/>
  <c r="G77"/>
  <c r="F77"/>
  <c r="E77"/>
  <c r="I77" s="1"/>
  <c r="D77"/>
  <c r="I76"/>
  <c r="E76"/>
  <c r="I75"/>
  <c r="H74"/>
  <c r="G74"/>
  <c r="F74"/>
  <c r="E74"/>
  <c r="D74"/>
  <c r="E73"/>
  <c r="D73"/>
  <c r="H72"/>
  <c r="G72"/>
  <c r="G71" s="1"/>
  <c r="F72"/>
  <c r="F71" s="1"/>
  <c r="D72"/>
  <c r="H71"/>
  <c r="D71"/>
  <c r="I70"/>
  <c r="I69"/>
  <c r="I68"/>
  <c r="I67"/>
  <c r="I66"/>
  <c r="H65"/>
  <c r="H60" s="1"/>
  <c r="G65"/>
  <c r="G60" s="1"/>
  <c r="F65"/>
  <c r="E65"/>
  <c r="D65"/>
  <c r="D60" s="1"/>
  <c r="I64"/>
  <c r="I63"/>
  <c r="I62"/>
  <c r="I61"/>
  <c r="F60"/>
  <c r="F59" s="1"/>
  <c r="E60"/>
  <c r="E59" s="1"/>
  <c r="I58"/>
  <c r="I57"/>
  <c r="I56"/>
  <c r="I55"/>
  <c r="I54"/>
  <c r="H53"/>
  <c r="G53"/>
  <c r="F53"/>
  <c r="E53"/>
  <c r="D53"/>
  <c r="I52"/>
  <c r="I51"/>
  <c r="I50"/>
  <c r="I49"/>
  <c r="I48"/>
  <c r="H47"/>
  <c r="G47"/>
  <c r="F47"/>
  <c r="E47"/>
  <c r="I47" s="1"/>
  <c r="I46"/>
  <c r="I45"/>
  <c r="I44"/>
  <c r="I43"/>
  <c r="I42"/>
  <c r="H41"/>
  <c r="G41"/>
  <c r="F41"/>
  <c r="D41"/>
  <c r="I41" s="1"/>
  <c r="I40"/>
  <c r="I39"/>
  <c r="I38"/>
  <c r="I37"/>
  <c r="I36"/>
  <c r="H35"/>
  <c r="G35"/>
  <c r="F35"/>
  <c r="E35"/>
  <c r="D35"/>
  <c r="I34"/>
  <c r="I33"/>
  <c r="I32"/>
  <c r="I31"/>
  <c r="I30"/>
  <c r="H29"/>
  <c r="G29"/>
  <c r="F29"/>
  <c r="E29"/>
  <c r="I29" s="1"/>
  <c r="D29"/>
  <c r="I28"/>
  <c r="I27"/>
  <c r="I26"/>
  <c r="E25"/>
  <c r="I25" s="1"/>
  <c r="I24"/>
  <c r="H23"/>
  <c r="G23"/>
  <c r="F23"/>
  <c r="E23"/>
  <c r="D23"/>
  <c r="D22"/>
  <c r="I22" s="1"/>
  <c r="H21"/>
  <c r="G21"/>
  <c r="F21"/>
  <c r="E21"/>
  <c r="I21" s="1"/>
  <c r="D21"/>
  <c r="H20"/>
  <c r="G20"/>
  <c r="F20"/>
  <c r="E20"/>
  <c r="D20"/>
  <c r="H19"/>
  <c r="G19"/>
  <c r="F19"/>
  <c r="E19"/>
  <c r="I19" s="1"/>
  <c r="D19"/>
  <c r="H18"/>
  <c r="G18"/>
  <c r="G17" s="1"/>
  <c r="F18"/>
  <c r="F17" s="1"/>
  <c r="E18"/>
  <c r="D18"/>
  <c r="H17"/>
  <c r="E17"/>
  <c r="D17"/>
  <c r="G16"/>
  <c r="F16"/>
  <c r="E16"/>
  <c r="D16"/>
  <c r="H15"/>
  <c r="G15"/>
  <c r="F15"/>
  <c r="E15"/>
  <c r="D15"/>
  <c r="G14"/>
  <c r="H13"/>
  <c r="D13"/>
  <c r="E13" l="1"/>
  <c r="I15"/>
  <c r="I18"/>
  <c r="I20"/>
  <c r="I23"/>
  <c r="E14"/>
  <c r="G13"/>
  <c r="I110"/>
  <c r="E107"/>
  <c r="I112"/>
  <c r="I113"/>
  <c r="E125"/>
  <c r="I125" s="1"/>
  <c r="F125"/>
  <c r="I127"/>
  <c r="I129"/>
  <c r="I131"/>
  <c r="I137"/>
  <c r="I146"/>
  <c r="I187"/>
  <c r="I189"/>
  <c r="I197"/>
  <c r="I35"/>
  <c r="I53"/>
  <c r="I72"/>
  <c r="I73"/>
  <c r="F14"/>
  <c r="F13"/>
  <c r="I13" s="1"/>
  <c r="D14"/>
  <c r="I14" s="1"/>
  <c r="H14"/>
  <c r="I161"/>
  <c r="I173"/>
  <c r="I188"/>
  <c r="I190"/>
  <c r="I203"/>
  <c r="I205"/>
  <c r="I208"/>
  <c r="E143"/>
  <c r="I143" s="1"/>
  <c r="E71"/>
  <c r="I71" s="1"/>
  <c r="D59"/>
  <c r="D12"/>
  <c r="I60"/>
  <c r="H12"/>
  <c r="H11" s="1"/>
  <c r="H59"/>
  <c r="G12"/>
  <c r="G11" s="1"/>
  <c r="G59"/>
  <c r="I107"/>
  <c r="I16"/>
  <c r="I17"/>
  <c r="I144"/>
  <c r="I204"/>
  <c r="F12"/>
  <c r="F11" s="1"/>
  <c r="I74"/>
  <c r="E12"/>
  <c r="I65"/>
  <c r="I108"/>
  <c r="E185"/>
  <c r="I185" s="1"/>
  <c r="I111"/>
  <c r="E11" l="1"/>
  <c r="I59"/>
  <c r="I12"/>
  <c r="D11"/>
  <c r="I11" s="1"/>
  <c r="F148" i="2" l="1"/>
  <c r="F149" s="1"/>
  <c r="F151" s="1"/>
  <c r="D182" s="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14"/>
  <c r="E113"/>
  <c r="E106"/>
  <c r="E108" s="1"/>
  <c r="D179" s="1"/>
  <c r="F96"/>
  <c r="F95"/>
  <c r="F89"/>
  <c r="F88"/>
  <c r="E80"/>
  <c r="E82" s="1"/>
  <c r="D177" s="1"/>
  <c r="G69"/>
  <c r="G70" s="1"/>
  <c r="G65"/>
  <c r="G66" s="1"/>
  <c r="H57"/>
  <c r="H58" s="1"/>
  <c r="H51"/>
  <c r="H52" s="1"/>
  <c r="F39"/>
  <c r="F40" s="1"/>
  <c r="G20"/>
  <c r="D28" s="1"/>
  <c r="G28" s="1"/>
  <c r="G30" s="1"/>
  <c r="D173" s="1"/>
  <c r="H520" i="1"/>
  <c r="F466"/>
  <c r="F468" s="1"/>
  <c r="F407"/>
  <c r="F408" s="1"/>
  <c r="F410" s="1"/>
  <c r="F352"/>
  <c r="F351"/>
  <c r="F350"/>
  <c r="F314"/>
  <c r="F310"/>
  <c r="F308"/>
  <c r="F306"/>
  <c r="F304"/>
  <c r="F302"/>
  <c r="F258"/>
  <c r="F257"/>
  <c r="F254"/>
  <c r="F249"/>
  <c r="F250" s="1"/>
  <c r="F245"/>
  <c r="F246" s="1"/>
  <c r="F241"/>
  <c r="F242" s="1"/>
  <c r="F234"/>
  <c r="F229"/>
  <c r="F230" s="1"/>
  <c r="F225"/>
  <c r="F226" s="1"/>
  <c r="F221"/>
  <c r="F222" s="1"/>
  <c r="F217"/>
  <c r="F218" s="1"/>
  <c r="F213"/>
  <c r="F214" s="1"/>
  <c r="F207"/>
  <c r="F206"/>
  <c r="F198"/>
  <c r="F199" s="1"/>
  <c r="F194"/>
  <c r="F193"/>
  <c r="F192"/>
  <c r="F191"/>
  <c r="F185"/>
  <c r="F186" s="1"/>
  <c r="F178"/>
  <c r="F179" s="1"/>
  <c r="F174"/>
  <c r="F175" s="1"/>
  <c r="F170"/>
  <c r="F171" s="1"/>
  <c r="F166"/>
  <c r="F165"/>
  <c r="F164"/>
  <c r="F160"/>
  <c r="F159"/>
  <c r="F158"/>
  <c r="F157"/>
  <c r="F134"/>
  <c r="F133"/>
  <c r="F132"/>
  <c r="F131"/>
  <c r="F130"/>
  <c r="F129"/>
  <c r="F128"/>
  <c r="F127"/>
  <c r="F126"/>
  <c r="F125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146" l="1"/>
  <c r="F161"/>
  <c r="F167"/>
  <c r="F181" s="1"/>
  <c r="F208"/>
  <c r="G72" i="2"/>
  <c r="D175" s="1"/>
  <c r="G111" i="1"/>
  <c r="F195"/>
  <c r="F201" s="1"/>
  <c r="F262"/>
  <c r="F264" s="1"/>
  <c r="F316"/>
  <c r="F354"/>
  <c r="F356" s="1"/>
  <c r="F91" i="2"/>
  <c r="F97"/>
  <c r="E115"/>
  <c r="E117" s="1"/>
  <c r="D180" s="1"/>
  <c r="E141"/>
  <c r="E143" s="1"/>
  <c r="D181" s="1"/>
  <c r="F236" i="1"/>
  <c r="H60" i="2"/>
  <c r="D172" s="1"/>
  <c r="G21"/>
  <c r="G23" s="1"/>
  <c r="F99" l="1"/>
  <c r="D178" s="1"/>
  <c r="F148" i="1"/>
  <c r="D171" i="2"/>
  <c r="D183" s="1"/>
  <c r="E153"/>
  <c r="G43"/>
</calcChain>
</file>

<file path=xl/sharedStrings.xml><?xml version="1.0" encoding="utf-8"?>
<sst xmlns="http://schemas.openxmlformats.org/spreadsheetml/2006/main" count="1212" uniqueCount="489">
  <si>
    <t>Приложение к реестру расходных обязательств на 2006г.</t>
  </si>
  <si>
    <t>статья 340-расходы по приобретению канцелярских,хозяйственных товаров</t>
  </si>
  <si>
    <t>КБК 01040010000005</t>
  </si>
  <si>
    <t>№ п/п</t>
  </si>
  <si>
    <t>Наименование</t>
  </si>
  <si>
    <t>цена</t>
  </si>
  <si>
    <t>кол-во</t>
  </si>
  <si>
    <t>кол-во месяцев</t>
  </si>
  <si>
    <t>кол-во человек</t>
  </si>
  <si>
    <t>итого на год</t>
  </si>
  <si>
    <t>Бумага для ксерокса А-4</t>
  </si>
  <si>
    <t>Бумага для ксерокса А-3</t>
  </si>
  <si>
    <t>Бумага писчая</t>
  </si>
  <si>
    <t>Ручка гелевая</t>
  </si>
  <si>
    <t>Ручка шариковая</t>
  </si>
  <si>
    <t>Карандаш</t>
  </si>
  <si>
    <t>Линейка</t>
  </si>
  <si>
    <t>Корректор</t>
  </si>
  <si>
    <t xml:space="preserve">Степлер </t>
  </si>
  <si>
    <t xml:space="preserve">Скоросшиватель </t>
  </si>
  <si>
    <t>Скрепки</t>
  </si>
  <si>
    <t>Кнопки</t>
  </si>
  <si>
    <t>Тетрадь 18листовая</t>
  </si>
  <si>
    <t>Тетрадь 96листовая</t>
  </si>
  <si>
    <t>Календарь перекидной</t>
  </si>
  <si>
    <t>Клей</t>
  </si>
  <si>
    <t>Ластик</t>
  </si>
  <si>
    <t>Скотч</t>
  </si>
  <si>
    <t>Ножницы</t>
  </si>
  <si>
    <t>Маркер</t>
  </si>
  <si>
    <t>Ежедневник</t>
  </si>
  <si>
    <t>Зажим</t>
  </si>
  <si>
    <t>Папка регистр</t>
  </si>
  <si>
    <t>Папка</t>
  </si>
  <si>
    <t>Органайзер</t>
  </si>
  <si>
    <t>Скобы для степлера</t>
  </si>
  <si>
    <t xml:space="preserve">Файлы </t>
  </si>
  <si>
    <t>Папка-уголок</t>
  </si>
  <si>
    <t>Книга канцелярская</t>
  </si>
  <si>
    <t>Книга учета</t>
  </si>
  <si>
    <t>Лоток</t>
  </si>
  <si>
    <t>Фламастер</t>
  </si>
  <si>
    <t>Открытка</t>
  </si>
  <si>
    <t>Стержень гелевый</t>
  </si>
  <si>
    <t>Стержень шариковый</t>
  </si>
  <si>
    <t>Дырокол</t>
  </si>
  <si>
    <t>Блокнот</t>
  </si>
  <si>
    <t>Гуашь</t>
  </si>
  <si>
    <t>Нитки</t>
  </si>
  <si>
    <t>Бланки</t>
  </si>
  <si>
    <t>Книги художественные</t>
  </si>
  <si>
    <t>Дискеты</t>
  </si>
  <si>
    <t>Картридж</t>
  </si>
  <si>
    <t>Картридж Samsung 1210</t>
  </si>
  <si>
    <t>Картридж Samsung 1710</t>
  </si>
  <si>
    <t>Картридж HP 1100</t>
  </si>
  <si>
    <t>Картридж цветной</t>
  </si>
  <si>
    <t>Картридж черный</t>
  </si>
  <si>
    <t>Картридж для ксерокса</t>
  </si>
  <si>
    <t>Краска штемпельная</t>
  </si>
  <si>
    <t>Кубарик</t>
  </si>
  <si>
    <t>Конверты</t>
  </si>
  <si>
    <t>Марки</t>
  </si>
  <si>
    <t>AOS средство для посуды</t>
  </si>
  <si>
    <t>Аэрозоль для туалета</t>
  </si>
  <si>
    <t>Белизна</t>
  </si>
  <si>
    <t>Бумага туалетная</t>
  </si>
  <si>
    <t>Ведро оцинкованное</t>
  </si>
  <si>
    <t>Ведро пластмассовое</t>
  </si>
  <si>
    <t>Веник</t>
  </si>
  <si>
    <t>Верхонки</t>
  </si>
  <si>
    <t>Ветошь</t>
  </si>
  <si>
    <t>Доместос ср-во для дезинф.</t>
  </si>
  <si>
    <t>Жидкое ср-во для туалета</t>
  </si>
  <si>
    <t>Замазка оконная</t>
  </si>
  <si>
    <t>Замок</t>
  </si>
  <si>
    <t xml:space="preserve">Замок врезной </t>
  </si>
  <si>
    <t>Замок навесной</t>
  </si>
  <si>
    <t>Лампа 100Вт.</t>
  </si>
  <si>
    <t>Лампа 150Вт.</t>
  </si>
  <si>
    <t>Лампа 60 Вт.</t>
  </si>
  <si>
    <t>Лампа 75 Вт.</t>
  </si>
  <si>
    <t xml:space="preserve">Лампа дневного света </t>
  </si>
  <si>
    <t>Лампа ДРЛ</t>
  </si>
  <si>
    <t xml:space="preserve">Метла </t>
  </si>
  <si>
    <t>Мистер мускул для стекол</t>
  </si>
  <si>
    <t>Мыло</t>
  </si>
  <si>
    <t>Мыло хоз.</t>
  </si>
  <si>
    <t>Оконная лента</t>
  </si>
  <si>
    <t>Скоба для степлера №24</t>
  </si>
  <si>
    <t>Скоба для степлера №10</t>
  </si>
  <si>
    <t>Тонер</t>
  </si>
  <si>
    <t>Тонер OKI 10</t>
  </si>
  <si>
    <t>Освежитель воздуха</t>
  </si>
  <si>
    <t>Перчатки резиновые</t>
  </si>
  <si>
    <t>Перчатки х/б прорез.</t>
  </si>
  <si>
    <t xml:space="preserve">Перчатки х/б </t>
  </si>
  <si>
    <t>Полотенце</t>
  </si>
  <si>
    <t>Поролон для окон</t>
  </si>
  <si>
    <t>СМС Апрель-лимон</t>
  </si>
  <si>
    <t>Ручка дверная</t>
  </si>
  <si>
    <t>Салфетки</t>
  </si>
  <si>
    <t>Совок для мусора</t>
  </si>
  <si>
    <t>Фотобумага</t>
  </si>
  <si>
    <t xml:space="preserve">Черенок </t>
  </si>
  <si>
    <t>Щетка д/унитаза</t>
  </si>
  <si>
    <t>Кан.тов.Дума, ЦБ</t>
  </si>
  <si>
    <t>Хоз.тов. Дума, ЦБ</t>
  </si>
  <si>
    <t xml:space="preserve">                          ИТОГО</t>
  </si>
  <si>
    <t>статья 340-приобретение запасных частей</t>
  </si>
  <si>
    <t>КБК01040010000005</t>
  </si>
  <si>
    <t xml:space="preserve">запасные части на 10 автомашин </t>
  </si>
  <si>
    <t>статья 340-приобретение запасных частей к оргтехнике</t>
  </si>
  <si>
    <t>мат.платы,процессоры,винчестеры, и т.п.</t>
  </si>
  <si>
    <t>статья 340-расходы по ГСМ</t>
  </si>
  <si>
    <t>Наименование а/м</t>
  </si>
  <si>
    <t>лимит пробега</t>
  </si>
  <si>
    <t>норма</t>
  </si>
  <si>
    <t>бензин</t>
  </si>
  <si>
    <t>Тойота RAV-4</t>
  </si>
  <si>
    <t>ВАЗ-2120</t>
  </si>
  <si>
    <t>ГАЗ-3102</t>
  </si>
  <si>
    <t>ВАЗ-21073</t>
  </si>
  <si>
    <t>ВАЗ-21214</t>
  </si>
  <si>
    <t>ГАЗ-31105</t>
  </si>
  <si>
    <t>ГАЗ-3110</t>
  </si>
  <si>
    <t>ВАЗ-21213</t>
  </si>
  <si>
    <t>масла</t>
  </si>
  <si>
    <t>ИТОГО</t>
  </si>
  <si>
    <t>ВСЕГО ст.340</t>
  </si>
  <si>
    <t xml:space="preserve">           Зав.отдела бух.учета и отчетности                                          Горбунова Н.В.</t>
  </si>
  <si>
    <t>статья 220- приобретение услуг</t>
  </si>
  <si>
    <t>подстатья 221-услуги связи</t>
  </si>
  <si>
    <t>ОАО "Сибирьтелеком"</t>
  </si>
  <si>
    <t>телефоны</t>
  </si>
  <si>
    <t>межпереговоры</t>
  </si>
  <si>
    <t>Услуги Интернет</t>
  </si>
  <si>
    <t>Итого</t>
  </si>
  <si>
    <t>ОАО "РИПС"</t>
  </si>
  <si>
    <t>телефоны парал.</t>
  </si>
  <si>
    <t>ООО "НПФ "Форус"</t>
  </si>
  <si>
    <t>Электронное обслуживание каналов связи</t>
  </si>
  <si>
    <t>ООО "Иркутскэнергосвязь"</t>
  </si>
  <si>
    <t>Радиоабонент</t>
  </si>
  <si>
    <t>Тулунский почтамт</t>
  </si>
  <si>
    <t>почтовые отправления,доверенности</t>
  </si>
  <si>
    <t>ВСЕГО подстатья 221</t>
  </si>
  <si>
    <t>подстатья 222-транспортные услуги</t>
  </si>
  <si>
    <t>оплата проезда по служебным командировкам</t>
  </si>
  <si>
    <t>подстатья 223-коммунальные услуги</t>
  </si>
  <si>
    <t>МП МО "город Тулун" "Инженерные сети"</t>
  </si>
  <si>
    <t>отопление</t>
  </si>
  <si>
    <t>гКал.</t>
  </si>
  <si>
    <t>горячее водоснабжение</t>
  </si>
  <si>
    <r>
      <rPr>
        <sz val="11"/>
        <rFont val="Times New Roman"/>
        <family val="1"/>
        <charset val="204"/>
      </rPr>
      <t>м</t>
    </r>
    <r>
      <rPr>
        <vertAlign val="superscript"/>
        <sz val="11"/>
        <rFont val="Times New Roman"/>
        <family val="1"/>
        <charset val="204"/>
      </rPr>
      <t>3</t>
    </r>
  </si>
  <si>
    <t>холодное водоснабжение</t>
  </si>
  <si>
    <t>Сточные воды</t>
  </si>
  <si>
    <t>ГУЭП "Облкоммунэнерго""Нижнеудинские электрические сети"</t>
  </si>
  <si>
    <t>Электроэнергия</t>
  </si>
  <si>
    <t>кВт.ч</t>
  </si>
  <si>
    <t>ВСЕГО подстатья 223</t>
  </si>
  <si>
    <t>подстатья 224-Арендная плата за пользование имуществом</t>
  </si>
  <si>
    <t>Территориальное управление имущественных отношений РФ по Иркутской области</t>
  </si>
  <si>
    <t>Аренда здания ул.Ленина 75</t>
  </si>
  <si>
    <t>Аренда имущества с/х упр.</t>
  </si>
  <si>
    <t>подстатья 225-Услуги по содержанию имущества</t>
  </si>
  <si>
    <t>МКП МО "город Тулун" "Благоустройство"</t>
  </si>
  <si>
    <t>прием и утилизация отходов</t>
  </si>
  <si>
    <t>ООО "Аква"</t>
  </si>
  <si>
    <t>обслуживание средств вычислительной техники и офисного оборудования</t>
  </si>
  <si>
    <t>ООО "Инфа-сервис"</t>
  </si>
  <si>
    <t>Обслуживание миниАТС</t>
  </si>
  <si>
    <t>ГУП "Иркутская дезинфекционная станция"</t>
  </si>
  <si>
    <t>проведение санитарно-противоэпидемических мероприятий</t>
  </si>
  <si>
    <t>ООО "Тулун-АвтоВАЗ"</t>
  </si>
  <si>
    <t>техническое обслуживание автотранспорта</t>
  </si>
  <si>
    <t>текущий ремонт зданий</t>
  </si>
  <si>
    <t>ВСЕГО подстатья 225</t>
  </si>
  <si>
    <t>подстатья 226-Прочие услуги</t>
  </si>
  <si>
    <t>ЗАО "Эстек"</t>
  </si>
  <si>
    <t>Обслуживание программы КонсультантПлюс"</t>
  </si>
  <si>
    <t>ИА "Сибирские новости"</t>
  </si>
  <si>
    <t>информационное обслуживание"</t>
  </si>
  <si>
    <t>ОАО "Альфастрахование"</t>
  </si>
  <si>
    <t>Договор ОСАГО</t>
  </si>
  <si>
    <t xml:space="preserve">подписка на периодическую печать </t>
  </si>
  <si>
    <t>наем жилых помещений при служебных командировках</t>
  </si>
  <si>
    <t>охраняемые автостоянки</t>
  </si>
  <si>
    <t>оплата за нотариальные услуги</t>
  </si>
  <si>
    <t>подготовка  и изготовление технической документации</t>
  </si>
  <si>
    <t>подготовка  и изготовление землеустроительной документации</t>
  </si>
  <si>
    <t>ВСЕГО подстатья 226</t>
  </si>
  <si>
    <t>Зав.отдела бух.учета и отчетности</t>
  </si>
  <si>
    <t>Горбунова Н.В.</t>
  </si>
  <si>
    <t>статья 290-Прочие расходы</t>
  </si>
  <si>
    <t>НО "Ассоциация муниципальных образований"</t>
  </si>
  <si>
    <t>Членские взносы</t>
  </si>
  <si>
    <t xml:space="preserve">Транспортный налог </t>
  </si>
  <si>
    <t>Техосмотр а/транспорта</t>
  </si>
  <si>
    <t>НДС за аренду</t>
  </si>
  <si>
    <t>Земельный налог</t>
  </si>
  <si>
    <t>Оплата налогов и сборов</t>
  </si>
  <si>
    <t>Приобретение подарков,букетов цветов</t>
  </si>
  <si>
    <t xml:space="preserve">ВСЕГО статья 290 </t>
  </si>
  <si>
    <t>Статья 310-Увеличение стоимости основных средств</t>
  </si>
  <si>
    <t>Ксерокс</t>
  </si>
  <si>
    <t>Факс</t>
  </si>
  <si>
    <t>Автотранспорт</t>
  </si>
  <si>
    <t>Приобретение мебели для Думы, централизованной бухгалтерии</t>
  </si>
  <si>
    <t>ВСЕГО статья 310</t>
  </si>
  <si>
    <t>Статья 260-Социальное обеспечение</t>
  </si>
  <si>
    <t>Подстатья 263-Пенсии,пособия ,выплачиваемые организациями сектора государственного управления</t>
  </si>
  <si>
    <t>КБК 1004900000714</t>
  </si>
  <si>
    <t xml:space="preserve">Пенсии муниципальным служащим          </t>
  </si>
  <si>
    <t>ВСЕГО по подстатье 263</t>
  </si>
  <si>
    <t>Статья 220-Приобретение услуг</t>
  </si>
  <si>
    <t>Подстатья 226-Прочие услуги</t>
  </si>
  <si>
    <t>КБК 06044120000443</t>
  </si>
  <si>
    <t>Природоохранные мероприятия-мониторинг окружающей среды</t>
  </si>
  <si>
    <t>ВСЕГО по подстатье 226</t>
  </si>
  <si>
    <t>КБК 03092180000260</t>
  </si>
  <si>
    <t>Прочие расходы по ГО и ЧС</t>
  </si>
  <si>
    <t>Расчеты плановых сметных показателей на 2015 г</t>
  </si>
  <si>
    <t>Наименование учреждения: Дума  Тулунского муниципального района</t>
  </si>
  <si>
    <t>930  0103  7102040</t>
  </si>
  <si>
    <t>Статья 210"Оплата труда и начисления на оплату труда"</t>
  </si>
  <si>
    <t>подстатья 211  "Заработная плата"</t>
  </si>
  <si>
    <t>Федеральный закон  №131-ФЗ от 06.10.2003 г. "Об общих принципах организации местного самоуправления в Российской Федерации"</t>
  </si>
  <si>
    <t>Федеральный Закон №25-ФЗ от 02.03.2007 г. "О муниципальной службе в РФ"</t>
  </si>
  <si>
    <t xml:space="preserve">Закон Иркутской области № 88-ОЗ "Об отдельных вопросах муниципальной службы Иркутской области" </t>
  </si>
  <si>
    <t>от 15.10.2007 г.</t>
  </si>
  <si>
    <t>Постановление Губернатора Иркутской области № 555-П "Об оплате труда работников, замещающих должности</t>
  </si>
  <si>
    <t>не являющиеся должностями государственной гражданской службы Иркутской области, вспомогательного персо-</t>
  </si>
  <si>
    <t>нала государственных органов Иркутской области"</t>
  </si>
  <si>
    <t>Решение Думы Тулунского муниципального района №121 от 27.12.2007 г. "Об оплате труда муниципальных служащих"</t>
  </si>
  <si>
    <t>Постановление Главы Администрации  №4-пг от 11.01.2008 г. "Об утверждении Положения "Опорядке предоставления отпусков муниципальным служащим Администрации Тулунского муниципального района"</t>
  </si>
  <si>
    <t>Постановление Главы Администрации № 25 от 28.02.2008 г. "Об оплате труда вспомогательного персонала (рабочих) Администрации Тулунского муниципального района"</t>
  </si>
  <si>
    <t>На основании Положения об условиях  оплаты труда муниципальных служащих Тулунского муниципального района от 06.06.2012 г  №325</t>
  </si>
  <si>
    <t>Наименование расходов</t>
  </si>
  <si>
    <t>Оклад , руб</t>
  </si>
  <si>
    <t>Норматив</t>
  </si>
  <si>
    <t>Кол-во штатных единиц</t>
  </si>
  <si>
    <t>Коэффициент</t>
  </si>
  <si>
    <t>Сумма, руб</t>
  </si>
  <si>
    <t>Заработная плата</t>
  </si>
  <si>
    <t>Муниципальные служащие (2,5 ед) по нормативу</t>
  </si>
  <si>
    <t>X</t>
  </si>
  <si>
    <t>Итого по подстатье 211:</t>
  </si>
  <si>
    <t>подстатья 213   "Начисление на оплату труда"</t>
  </si>
  <si>
    <t>Размер начислений на выплаты  по оплате труда  в соответствии  с действующими  на дату  составления сметы  нормативными правовыми актами  30,2%</t>
  </si>
  <si>
    <t>Муниципальные служащие (2,5 ед)</t>
  </si>
  <si>
    <t>Итого по подстатье 213:</t>
  </si>
  <si>
    <t>подстатья-212 прочие выплаты</t>
  </si>
  <si>
    <t>КБК 01040020400500</t>
  </si>
  <si>
    <t>1.</t>
  </si>
  <si>
    <t xml:space="preserve">Постановление Губернатора Иркутской области  №771-п "О порядке и размерах возмещения  </t>
  </si>
  <si>
    <t>командировочных расходов" от 25,12,2003 г.</t>
  </si>
  <si>
    <t>2.</t>
  </si>
  <si>
    <t xml:space="preserve">Распоряжение Главы Администрации №38 "О размерах возмещения расходов связанных </t>
  </si>
  <si>
    <t>со служебными командировками"  от 25.01.2008 г.</t>
  </si>
  <si>
    <t>суточные при служебных командировках</t>
  </si>
  <si>
    <t>дней*руб</t>
  </si>
  <si>
    <t>Итого:</t>
  </si>
  <si>
    <t>подстатья  212 "Прочие выплаты"</t>
  </si>
  <si>
    <t>Количество командировок</t>
  </si>
  <si>
    <t>Кол-во человек</t>
  </si>
  <si>
    <t xml:space="preserve">Количество  дней </t>
  </si>
  <si>
    <t>Норма суточных расходов, руб</t>
  </si>
  <si>
    <t>Суточные при служебных командировках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</si>
  <si>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 п 4.11  1</t>
  </si>
  <si>
    <t>Количество поездок  на курсы</t>
  </si>
  <si>
    <t>Суточные на курсы повышения квалификации</t>
  </si>
  <si>
    <t>Итого по подстатье 212:</t>
  </si>
  <si>
    <t>подстатья 222"Транспортные услуги"</t>
  </si>
  <si>
    <t>Количество поездок</t>
  </si>
  <si>
    <t>Стоимость проезда в одну сторону и обратно, руб</t>
  </si>
  <si>
    <t>Оплата проезда при служебных командировках</t>
  </si>
  <si>
    <t>Оплата проезда на курсы повышения квалификации</t>
  </si>
  <si>
    <t>Итого по подстатье 222:</t>
  </si>
  <si>
    <t>подстатья 225"Услуги по содержанию имущества"</t>
  </si>
  <si>
    <t>цена , руб</t>
  </si>
  <si>
    <t>Заправка картриджей( для 3 принтеров и 2 ксероксов заправляются 1 раз в квартал)</t>
  </si>
  <si>
    <t>Итого по подстатье 225:</t>
  </si>
  <si>
    <t>подстатья 226 "Прочие услуги"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</si>
  <si>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п 4,7</t>
  </si>
  <si>
    <t xml:space="preserve">Количество суток в год </t>
  </si>
  <si>
    <t>Цена за сутки, руб</t>
  </si>
  <si>
    <t>Наем жилых помещений при служебных командировках</t>
  </si>
  <si>
    <t>Наем жилых помещений на курсах повышения квалификации</t>
  </si>
  <si>
    <t>Стоимость обучения на курсах повышения квалификации</t>
  </si>
  <si>
    <t>Количество человек</t>
  </si>
  <si>
    <t>Количество месяцев</t>
  </si>
  <si>
    <t>Сумма</t>
  </si>
  <si>
    <t>Оплата труда лиц за исполнение государственных и общественных обязаностей</t>
  </si>
  <si>
    <t>Итого по подстатье 226:</t>
  </si>
  <si>
    <t>Статья 290  "Прочие расходы"</t>
  </si>
  <si>
    <t>Количество</t>
  </si>
  <si>
    <t>Цена,руб</t>
  </si>
  <si>
    <t>Открытки, рамки</t>
  </si>
  <si>
    <t xml:space="preserve">Награждение грамотами   </t>
  </si>
  <si>
    <t>Итого по статье 290</t>
  </si>
  <si>
    <t>Статья 310"Увеличение стоимости основных средств"</t>
  </si>
  <si>
    <t xml:space="preserve">Ноутбуки для депутатов </t>
  </si>
  <si>
    <t xml:space="preserve">Флешка </t>
  </si>
  <si>
    <t>Итого по статье 310</t>
  </si>
  <si>
    <t>Статья 340"Расходы по приобретению канцелярских,хозяйственных товаров"</t>
  </si>
  <si>
    <t>Цена</t>
  </si>
  <si>
    <t>Бумага "Снежинка"</t>
  </si>
  <si>
    <t>Папка - скоросшиватель</t>
  </si>
  <si>
    <t>Ручка  гелевая</t>
  </si>
  <si>
    <t>Тетрадь общая 48л</t>
  </si>
  <si>
    <t>Тетрадь  12 л</t>
  </si>
  <si>
    <t>Журнал для распоряжений</t>
  </si>
  <si>
    <t>Скобы большие</t>
  </si>
  <si>
    <t>Папки для / депутатов</t>
  </si>
  <si>
    <t>Файлы</t>
  </si>
  <si>
    <t>Мультифора</t>
  </si>
  <si>
    <t xml:space="preserve">Диски </t>
  </si>
  <si>
    <t>Картриджи</t>
  </si>
  <si>
    <t>Батарейки</t>
  </si>
  <si>
    <t>Зарядное устройство для диктофона</t>
  </si>
  <si>
    <t>Итого по статье 340:</t>
  </si>
  <si>
    <t xml:space="preserve"> статья  263 " Пенсии, пособия выплачиваемые организациями сектора государственного значения "</t>
  </si>
  <si>
    <t xml:space="preserve">Наименование показателя  с расшифровкой  пофамильно </t>
  </si>
  <si>
    <t>Сумма пенсии в мес</t>
  </si>
  <si>
    <t>Период предоставления услуг</t>
  </si>
  <si>
    <t>Гришулина Л.И., Кашко В.Ф.</t>
  </si>
  <si>
    <t xml:space="preserve">Итого </t>
  </si>
  <si>
    <t>Итого по статье 263:</t>
  </si>
  <si>
    <t>Итого по бюджету</t>
  </si>
  <si>
    <t>Зав.отделом бух.учета и отчетности</t>
  </si>
  <si>
    <t>Н.В. Горбунова</t>
  </si>
  <si>
    <t xml:space="preserve">  Дата   25.08.2014 г</t>
  </si>
  <si>
    <t>Исп. Мельникова Т.Н</t>
  </si>
  <si>
    <t xml:space="preserve">      т. 2-15-66</t>
  </si>
  <si>
    <t xml:space="preserve">                                                     Свод на 2015 г </t>
  </si>
  <si>
    <t xml:space="preserve">                                            Дума  Тулунского муниципального района</t>
  </si>
  <si>
    <t>Наименование статьи(подстатьи) расходов</t>
  </si>
  <si>
    <t>КОСГУ</t>
  </si>
  <si>
    <t>Прочие услуги</t>
  </si>
  <si>
    <t>Начисления на выплаты по оплате труда</t>
  </si>
  <si>
    <t>Услуги связи</t>
  </si>
  <si>
    <t>-</t>
  </si>
  <si>
    <t>Транспортные услуги</t>
  </si>
  <si>
    <t>Коммунальные услуги</t>
  </si>
  <si>
    <t>Работы, услуги по содержанию имущества</t>
  </si>
  <si>
    <t>Прочие работы и 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</si>
  <si>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</si>
  <si>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</si>
  <si>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</si>
  <si>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Пенсии</t>
  </si>
  <si>
    <t xml:space="preserve">Приложение к смете на 2005г. </t>
  </si>
  <si>
    <t>код 340-расходы по ГСМ</t>
  </si>
  <si>
    <t>Наименование администрации</t>
  </si>
  <si>
    <t>ВМО "Азейское"</t>
  </si>
  <si>
    <t>ВМО "Афанасьевское"</t>
  </si>
  <si>
    <t>ВМО "Будаговское"</t>
  </si>
  <si>
    <t>ВМО "Бурхунское"</t>
  </si>
  <si>
    <t>ВМО "Владимировское"</t>
  </si>
  <si>
    <t>ВМО "Гадалейское"</t>
  </si>
  <si>
    <t>ВМО "Гуранское"</t>
  </si>
  <si>
    <t>ВМО "Едогонское"</t>
  </si>
  <si>
    <t>ВМО "Евдокимовское"</t>
  </si>
  <si>
    <t>ВМО "Ишидейское"</t>
  </si>
  <si>
    <t>ВМО "Икейское"</t>
  </si>
  <si>
    <t>ВМО "Кирейское"</t>
  </si>
  <si>
    <t>ВМО "Котикское"</t>
  </si>
  <si>
    <t>ВМО "Мугунское"</t>
  </si>
  <si>
    <t>ВМО "Нижнебурбукское"</t>
  </si>
  <si>
    <t>ВМО "Перфиловское"</t>
  </si>
  <si>
    <t>ВМО "Писаревское"</t>
  </si>
  <si>
    <t>ВМО "Сибирякское"</t>
  </si>
  <si>
    <t>ВМО "Октябрское"</t>
  </si>
  <si>
    <t>ВМО "Умыганское"</t>
  </si>
  <si>
    <t>ВМО "Шерагульское"</t>
  </si>
  <si>
    <t>Согласовано:</t>
  </si>
  <si>
    <t>Мэр Тулунского района</t>
  </si>
  <si>
    <t>___________________Ташлыков А.А.</t>
  </si>
  <si>
    <t xml:space="preserve">Начальнику Финансового управления </t>
  </si>
  <si>
    <t>Птуха В.Н.</t>
  </si>
  <si>
    <t>Заявка</t>
  </si>
  <si>
    <t>на размещение муниципального заказа администрации мэрии Тулунского района на 2006г.</t>
  </si>
  <si>
    <t>№п/п</t>
  </si>
  <si>
    <t>Наименование товаров, услуг</t>
  </si>
  <si>
    <t>ед.изм.</t>
  </si>
  <si>
    <t>Кол-во товаров, услуг</t>
  </si>
  <si>
    <t>Средняя цена на товары,услуги</t>
  </si>
  <si>
    <t>Сумма тыс.руб.</t>
  </si>
  <si>
    <t>Поставщики</t>
  </si>
  <si>
    <t>Отопление</t>
  </si>
  <si>
    <t>МП МО "город Тулун""Инженерные сети</t>
  </si>
  <si>
    <t>Горячее водоснабжение</t>
  </si>
  <si>
    <r>
      <rPr>
        <sz val="10"/>
        <rFont val="Arial"/>
        <family val="2"/>
        <charset val="204"/>
      </rPr>
      <t>м</t>
    </r>
    <r>
      <rPr>
        <vertAlign val="superscript"/>
        <sz val="10"/>
        <rFont val="Arial"/>
        <family val="2"/>
        <charset val="204"/>
      </rPr>
      <t>3</t>
    </r>
  </si>
  <si>
    <t>Холодное водоснабжение</t>
  </si>
  <si>
    <t>шт.</t>
  </si>
  <si>
    <t>23*12</t>
  </si>
  <si>
    <t>1*12</t>
  </si>
  <si>
    <t>прочие услуги</t>
  </si>
  <si>
    <t>6*12</t>
  </si>
  <si>
    <t>2*12</t>
  </si>
  <si>
    <t>почт.ящик</t>
  </si>
  <si>
    <t>4*12</t>
  </si>
  <si>
    <t>ООО "Форус"</t>
  </si>
  <si>
    <t>Филиал ГУЭП "Облкоммунэнерго""Нижнеудинские электрические сети"</t>
  </si>
  <si>
    <t>ГСМ</t>
  </si>
  <si>
    <t>л.</t>
  </si>
  <si>
    <t>ЗАО "ВСПК"</t>
  </si>
  <si>
    <t>Канцтовары</t>
  </si>
  <si>
    <t>ИП Коновалов Г.В.</t>
  </si>
  <si>
    <t>Обслуживание программы Консультант Плюс</t>
  </si>
  <si>
    <t>Хоз.товары</t>
  </si>
  <si>
    <t xml:space="preserve">"ЧП Ардиль Галина Витальевна" </t>
  </si>
  <si>
    <t xml:space="preserve">Зав.отдела бух.учета </t>
  </si>
  <si>
    <t>и отчетности</t>
  </si>
  <si>
    <t>Исп.Бурим Л.Н.</t>
  </si>
  <si>
    <t>тел.2-26-87</t>
  </si>
  <si>
    <t>2024г</t>
  </si>
  <si>
    <t>2025г</t>
  </si>
  <si>
    <t>всего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</si>
  <si>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</si>
  <si>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</si>
  <si>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</si>
  <si>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2</t>
  </si>
  <si>
    <t>3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</si>
  <si>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</si>
  <si>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</si>
  <si>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</si>
  <si>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</si>
  <si>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</si>
  <si>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</si>
  <si>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</si>
  <si>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РБ</t>
  </si>
  <si>
    <t>ОБ</t>
  </si>
  <si>
    <t>ФБ</t>
  </si>
  <si>
    <t>ИИ</t>
  </si>
  <si>
    <t>Обеспечение условий для развития на территории сельского поселения физической культуры и массового спорта</t>
  </si>
  <si>
    <t>2026г</t>
  </si>
  <si>
    <t>2027г</t>
  </si>
  <si>
    <t>2028г</t>
  </si>
  <si>
    <t>4</t>
  </si>
  <si>
    <t>Администрация Евдокимовского сельского поселения</t>
  </si>
  <si>
    <t>Администрация  Евдокимовского  сельского поселения</t>
  </si>
  <si>
    <t xml:space="preserve">МКУК «КДЦ с.Бадар», 
МКУК «КДЦ д.. Евдокимова».
</t>
  </si>
  <si>
    <t>МКУК «КДЦ с.Бадар»</t>
  </si>
  <si>
    <t>Основное мероприятие. 6.3.</t>
  </si>
  <si>
    <t>Капитальный ремонт домов культуры сельских поселений</t>
  </si>
  <si>
    <t>Основное мероприятие. 6.2.</t>
  </si>
  <si>
    <t xml:space="preserve">МКУК «КДЦ с.Бадар»,
 МКУК «КДЦ д.Евдокимова» 
</t>
  </si>
  <si>
    <t>Администрация  Евдокимовского  сельского поселения, МКУК «КДЦ с.Бадар»</t>
  </si>
  <si>
    <t>«Социально-экономическое развитие территории Евдокимовского сельского поселения на 2024-2028годы.»</t>
  </si>
  <si>
    <r>
      <rPr>
        <b/>
        <sz val="10"/>
        <color theme="1"/>
        <rFont val="Times New Roman"/>
        <family val="1"/>
        <charset val="204"/>
      </rPr>
      <t xml:space="preserve">Основное мероприятие 1.1 </t>
    </r>
    <r>
      <rPr>
        <sz val="10"/>
        <color theme="1"/>
        <rFont val="Times New Roman"/>
        <family val="1"/>
        <charset val="204"/>
      </rPr>
      <t xml:space="preserve">  Обеспечение деятельности главы сельского поселения и администрации сельского поселения</t>
    </r>
  </si>
  <si>
    <r>
      <rPr>
        <b/>
        <sz val="10"/>
        <color theme="1"/>
        <rFont val="Times New Roman"/>
        <family val="1"/>
        <charset val="204"/>
      </rPr>
      <t xml:space="preserve">Основное мероприятие 1.2.  </t>
    </r>
    <r>
      <rPr>
        <sz val="10"/>
        <color theme="1"/>
        <rFont val="Times New Roman"/>
        <family val="1"/>
        <charset val="204"/>
      </rPr>
      <t xml:space="preserve">          Управление муниципальным долгом сельского поселения</t>
    </r>
  </si>
  <si>
    <r>
      <rPr>
        <b/>
        <sz val="10"/>
        <rFont val="Times New Roman"/>
        <family val="1"/>
        <charset val="204"/>
      </rPr>
      <t>Основное мероприятие 1.3.</t>
    </r>
    <r>
      <rPr>
        <sz val="10"/>
        <rFont val="Times New Roman"/>
        <family val="1"/>
        <charset val="204"/>
      </rPr>
      <t xml:space="preserve">
Пенсионное обеспечение граждан, замещавших должности главы сельских поселений и муниципальных служащих органов местного самоуправления сельских  поселений
</t>
    </r>
  </si>
  <si>
    <r>
      <rPr>
        <b/>
        <sz val="10"/>
        <color theme="1"/>
        <rFont val="Times New Roman"/>
        <family val="1"/>
        <charset val="204"/>
      </rPr>
      <t xml:space="preserve">Основное мероприятие 1.4  </t>
    </r>
    <r>
      <rPr>
        <sz val="10"/>
        <color theme="1"/>
        <rFont val="Times New Roman"/>
        <family val="1"/>
        <charset val="204"/>
      </rPr>
      <t xml:space="preserve">      Повышение квалификации муниципальных служащих</t>
    </r>
  </si>
  <si>
    <r>
      <t xml:space="preserve">Основное мероприятие 1.5.     </t>
    </r>
    <r>
      <rPr>
        <sz val="9"/>
        <rFont val="Times New Roman"/>
        <family val="1"/>
        <charset val="204"/>
      </rPr>
      <t>Управление средствами резервного фонда администраций сельских поселений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</si>
  <si>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2.1.</t>
    </r>
    <r>
      <rPr>
        <sz val="10"/>
        <color theme="1"/>
        <rFont val="Times New Roman"/>
        <family val="1"/>
        <charset val="204"/>
      </rPr>
      <t xml:space="preserve"> Информационные технологии в управлении</t>
    </r>
  </si>
  <si>
    <r>
      <rPr>
        <b/>
        <u/>
        <sz val="10"/>
        <color theme="1"/>
        <rFont val="Times New Roman"/>
        <family val="1"/>
        <charset val="204"/>
      </rPr>
      <t xml:space="preserve"> Основное мероприятие 1.6. </t>
    </r>
    <r>
      <rPr>
        <sz val="10"/>
        <color theme="1"/>
        <rFont val="Times New Roman"/>
        <family val="1"/>
        <charset val="204"/>
      </rPr>
  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  </r>
  </si>
  <si>
    <t>Администрация  Евдокимовского  сельского поселения,  МКУК КДЦ с. Бадар, МКУК КДЦ д. Евдокимова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</si>
  <si>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7.2 </t>
    </r>
    <r>
      <rPr>
        <sz val="10"/>
        <color theme="1"/>
        <rFont val="Times New Roman"/>
        <family val="1"/>
        <charset val="204"/>
      </rPr>
      <t>Технические и организационные мероприятия по снижению использования энергоресурсов</t>
    </r>
  </si>
  <si>
    <r>
      <rPr>
        <b/>
        <u/>
        <sz val="10"/>
        <rFont val="Times New Roman"/>
        <family val="1"/>
        <charset val="204"/>
      </rPr>
      <t>Основное мероприятие 7.1</t>
    </r>
    <r>
      <rPr>
        <sz val="10"/>
        <rFont val="Times New Roman"/>
        <family val="1"/>
        <charset val="204"/>
      </rPr>
      <t xml:space="preserve"> Подготовка к отопительному сезону объектов, находящихся в муниципальной собственности, сокращение потерь при передаче потреблении энергетических ресурсов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</si>
  <si>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6.6. </t>
    </r>
    <r>
      <rPr>
        <sz val="10"/>
        <color theme="1"/>
        <rFont val="Times New Roman"/>
        <family val="1"/>
        <charset val="204"/>
      </rPr>
      <t>Расходы, направленные на организацию досуга и обеспечение жителей услугами организаций культуры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</si>
  <si>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6.1. </t>
    </r>
    <r>
      <rPr>
        <sz val="10"/>
        <color theme="1"/>
        <rFont val="Times New Roman"/>
        <family val="1"/>
        <charset val="204"/>
      </rPr>
      <t>Расходы, направленные на организацию досуга и обеспечение жителей услугами организаций культуры, организация библиотечного обслуживания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</si>
  <si>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5.2 </t>
    </r>
    <r>
      <rPr>
        <sz val="10"/>
        <color theme="1"/>
        <rFont val="Times New Roman"/>
        <family val="1"/>
        <charset val="204"/>
      </rPr>
      <t>Профилактика безнадзорности и правонарушений на территории сельского поселения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</si>
  <si>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5.1. </t>
    </r>
    <r>
      <rPr>
        <sz val="10"/>
        <color theme="1"/>
        <rFont val="Times New Roman"/>
        <family val="1"/>
        <charset val="204"/>
      </rPr>
      <t>Обеспечение первичных мер пожарной безопасности в границах населенных пунктов поселения</t>
    </r>
  </si>
  <si>
    <r>
      <rPr>
        <b/>
        <u/>
        <sz val="9"/>
        <color theme="1"/>
        <rFont val="Times New Roman"/>
        <family val="1"/>
        <charset val="204"/>
      </rPr>
      <t xml:space="preserve">Основное мероприятие 4.2. </t>
    </r>
    <r>
      <rPr>
        <sz val="9"/>
        <color theme="1"/>
        <rFont val="Times New Roman"/>
        <family val="1"/>
        <charset val="204"/>
      </rPr>
      <t>Обеспечение градостроительной и землеустроительной деятельности на территории сельского поселения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</si>
  <si>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4.1. </t>
    </r>
    <r>
      <rPr>
        <sz val="10"/>
        <color theme="1"/>
        <rFont val="Times New Roman"/>
        <family val="1"/>
        <charset val="204"/>
      </rPr>
      <t xml:space="preserve">Проведение топографических, геодезических, картографических и кадастровых работ  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</si>
  <si>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3.5 </t>
    </r>
    <r>
      <rPr>
        <sz val="10"/>
        <color theme="1"/>
        <rFont val="Times New Roman"/>
        <family val="1"/>
        <charset val="204"/>
      </rPr>
      <t>Восстановление мемориальных сооружений и объектов, увековечивающих память погибших при защите Отечества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</si>
  <si>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3.4</t>
    </r>
    <r>
      <rPr>
        <sz val="10"/>
        <color theme="1"/>
        <rFont val="Times New Roman"/>
        <family val="1"/>
        <charset val="204"/>
      </rPr>
      <t xml:space="preserve"> Создание мест (площадок) накопления твердых коммунальных отходов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</si>
  <si>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3.3 </t>
    </r>
    <r>
      <rPr>
        <sz val="10"/>
        <color theme="1"/>
        <rFont val="Times New Roman"/>
        <family val="1"/>
        <charset val="204"/>
      </rPr>
      <t>Организация водоснабжения населения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</si>
  <si>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3.2. </t>
    </r>
    <r>
      <rPr>
        <sz val="10"/>
        <color theme="1"/>
        <rFont val="Times New Roman"/>
        <family val="1"/>
        <charset val="204"/>
      </rPr>
      <t xml:space="preserve">Организация благоустройства территории поселения 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</si>
  <si>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3.1. </t>
    </r>
    <r>
      <rPr>
        <sz val="10"/>
        <color theme="1"/>
        <rFont val="Times New Roman"/>
        <family val="1"/>
        <charset val="204"/>
      </rPr>
      <t xml:space="preserve">  Ремонт и содержание автомобильных дорог</t>
    </r>
  </si>
  <si>
    <r>
      <rPr>
        <b/>
        <i/>
        <u/>
        <sz val="10"/>
        <rFont val="Times New Roman"/>
        <family val="1"/>
        <charset val="204"/>
      </rPr>
      <t xml:space="preserve">Подпрограмма 1 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«Обеспечение деятельности главы  Евдокимовского сельского поселения и администрации Евдокимовского сельского поселения на 2024–2028 гг»</t>
    </r>
  </si>
  <si>
    <r>
      <rPr>
        <b/>
        <i/>
        <u/>
        <sz val="10"/>
        <rFont val="Times New Roman"/>
        <family val="1"/>
        <charset val="204"/>
      </rPr>
      <t xml:space="preserve">Подпрограмма 2   </t>
    </r>
    <r>
      <rPr>
        <b/>
        <i/>
        <sz val="10"/>
        <rFont val="Times New Roman"/>
        <family val="1"/>
        <charset val="204"/>
      </rPr>
      <t xml:space="preserve">        </t>
    </r>
    <r>
      <rPr>
        <b/>
        <sz val="10"/>
        <rFont val="Times New Roman"/>
        <family val="1"/>
        <charset val="204"/>
      </rPr>
      <t>«Повышение эффективности бюджетных расходов Евдокимовского  сельского поселения»</t>
    </r>
  </si>
  <si>
    <r>
      <rPr>
        <b/>
        <i/>
        <u/>
        <sz val="10"/>
        <rFont val="Times New Roman"/>
        <family val="1"/>
        <charset val="204"/>
      </rPr>
      <t xml:space="preserve">Подпрограмма 3   </t>
    </r>
    <r>
      <rPr>
        <b/>
        <i/>
        <sz val="10"/>
        <rFont val="Times New Roman"/>
        <family val="1"/>
        <charset val="204"/>
      </rPr>
      <t xml:space="preserve">   </t>
    </r>
    <r>
      <rPr>
        <b/>
        <sz val="10"/>
        <rFont val="Times New Roman"/>
        <family val="1"/>
        <charset val="204"/>
      </rPr>
      <t xml:space="preserve">           «Развитие инфраструктуры на территории Евдокимовского сельского поселения на 2024-2028гг.»</t>
    </r>
  </si>
  <si>
    <r>
      <rPr>
        <b/>
        <i/>
        <u/>
        <sz val="10"/>
        <rFont val="Times New Roman"/>
        <family val="1"/>
        <charset val="204"/>
      </rPr>
      <t xml:space="preserve">Подпрограмма 4  </t>
    </r>
    <r>
      <rPr>
        <b/>
        <i/>
        <sz val="10"/>
        <rFont val="Times New Roman"/>
        <family val="1"/>
        <charset val="204"/>
      </rPr>
      <t xml:space="preserve">       </t>
    </r>
    <r>
      <rPr>
        <b/>
        <sz val="10"/>
        <rFont val="Times New Roman"/>
        <family val="1"/>
        <charset val="204"/>
      </rPr>
      <t>«Обеспечение комплексного пространственного и территориального развития Евдокимовского сельского поселения на 2024-2028гг.»</t>
    </r>
  </si>
  <si>
    <r>
      <rPr>
        <b/>
        <i/>
        <u/>
        <sz val="10"/>
        <rFont val="Times New Roman"/>
        <family val="1"/>
        <charset val="204"/>
      </rPr>
      <t xml:space="preserve">Подпрограмма 5 </t>
    </r>
    <r>
      <rPr>
        <b/>
        <i/>
        <sz val="10"/>
        <rFont val="Times New Roman"/>
        <family val="1"/>
        <charset val="204"/>
      </rPr>
      <t xml:space="preserve">         </t>
    </r>
    <r>
      <rPr>
        <b/>
        <sz val="10"/>
        <rFont val="Times New Roman"/>
        <family val="1"/>
        <charset val="204"/>
      </rPr>
      <t xml:space="preserve">«Обеспечение комплексных мер безопасности на территории Евдокимовского сельского поселения на 2024-2028гг.» </t>
    </r>
  </si>
  <si>
    <r>
      <rPr>
        <b/>
        <i/>
        <u/>
        <sz val="10"/>
        <rFont val="Times New Roman"/>
        <family val="1"/>
        <charset val="204"/>
      </rPr>
      <t xml:space="preserve">Подпрограмма 6    </t>
    </r>
    <r>
      <rPr>
        <b/>
        <i/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"Развитие сферы культуры и спорта на территории сельского поселения на 2024-2028 гг."</t>
    </r>
  </si>
  <si>
    <r>
      <rPr>
        <b/>
        <u/>
        <sz val="9"/>
        <rFont val="Times New Roman"/>
        <family val="1"/>
        <charset val="204"/>
      </rPr>
      <t xml:space="preserve">Основное мероприятие. 6.4. </t>
    </r>
    <r>
      <rPr>
        <sz val="9"/>
        <rFont val="Times New Roman"/>
        <family val="1"/>
        <charset val="204"/>
      </rPr>
      <t>Обеспечение развития и укрепления материально-технической базы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</si>
  <si>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6.5. </t>
    </r>
    <r>
      <rPr>
        <sz val="10"/>
        <color theme="1"/>
        <rFont val="Times New Roman"/>
        <family val="1"/>
        <charset val="204"/>
      </rPr>
      <t>Развитие домов культуры поселений</t>
    </r>
  </si>
  <si>
    <r>
      <rPr>
        <b/>
        <i/>
        <u/>
        <sz val="10"/>
        <rFont val="Times New Roman"/>
        <family val="1"/>
        <charset val="204"/>
      </rPr>
      <t>Подпрограмма 7</t>
    </r>
    <r>
      <rPr>
        <b/>
        <sz val="10"/>
        <rFont val="Times New Roman"/>
        <family val="1"/>
        <charset val="204"/>
      </rPr>
      <t xml:space="preserve">
«Энергосбережение и повышение энергетической эффективности на территории Евдокимовского сельского поселения на 2024-2028гг.»
</t>
    </r>
  </si>
  <si>
    <r>
      <rPr>
        <b/>
        <i/>
        <u/>
        <sz val="10"/>
        <color theme="1"/>
        <rFont val="Times New Roman"/>
        <family val="1"/>
        <charset val="204"/>
      </rPr>
      <t xml:space="preserve">Подпрограмма 8         </t>
    </r>
    <r>
      <rPr>
        <b/>
        <sz val="10"/>
        <color theme="1"/>
        <rFont val="Times New Roman"/>
        <family val="1"/>
        <charset val="204"/>
      </rPr>
      <t>«Использование и охрана земель муниципального образования Евдокимовского  сельского поселения на 2024-2028 гг.»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</si>
  <si>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8.1 </t>
    </r>
    <r>
      <rPr>
        <sz val="10"/>
        <color theme="1"/>
        <rFont val="Times New Roman"/>
        <family val="1"/>
        <charset val="204"/>
      </rPr>
      <t>«Мероприятия  по разъяснению гражданам земельного законодательства и выявлению фактов самовольного занятия земельных участков»</t>
    </r>
  </si>
  <si>
    <r>
      <rPr>
        <b/>
        <u/>
        <sz val="10"/>
        <color theme="1"/>
        <rFont val="Times New Roman"/>
        <family val="1"/>
        <charset val="204"/>
      </rPr>
      <t>Основное мероприятие 8.2</t>
    </r>
    <r>
      <rPr>
        <sz val="10"/>
        <color theme="1"/>
        <rFont val="Times New Roman"/>
        <family val="1"/>
        <charset val="204"/>
      </rPr>
      <t xml:space="preserve">
«Мероприятия по выявлению фактов использования земельных участков, приводящих к значительному ухудшению экологической обстановки»</t>
    </r>
  </si>
  <si>
    <t>народные</t>
  </si>
  <si>
    <t>Приложение №3
к муниципальной программе 
«Социально-экономическое развитие 
территории Евдокимовского сельского поселения
 на 2024-2028годы»</t>
  </si>
  <si>
    <t>Ресурсное обеспечение 
муниципальной программы «Социально-экономическое развитие территории Евдокимовского сельского поселения» на 2024-2028годы.» 
за счет средств, предусмотренных в бюджете Евдокимовского сельского поселения</t>
  </si>
  <si>
    <t xml:space="preserve">Приложение №4
 к муниципальной программе
«Социально-экономическое развитие
территории Евдокимовского сельского поселения
на 2024-2028годы»
</t>
  </si>
  <si>
    <t>Прогнозная (справочная) оценка ресурсного обеспечения реализации
муниципальной программы «Социально-экономическое развитие территории Евдокимовского сельского поселения на 2024-2028годы.» 
за счет всех источников финансирования</t>
  </si>
  <si>
    <r>
      <rPr>
        <b/>
        <u/>
        <sz val="9"/>
        <rFont val="Times New Roman"/>
        <family val="1"/>
        <charset val="204"/>
      </rPr>
      <t xml:space="preserve">Основное мероприятие. 6.2. </t>
    </r>
    <r>
      <rPr>
        <sz val="9"/>
        <rFont val="Times New Roman"/>
        <family val="1"/>
        <charset val="204"/>
      </rPr>
      <t>Обеспечение условий для развития на территории сельского поселения физической культуры и массового спорта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</si>
</sst>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_₽_-;\-* #,##0.00\ _₽_-;_-* \-??\ _₽_-;_-@_-"/>
    <numFmt numFmtId="166" formatCode="#,##0.0"/>
  </numFmts>
  <fonts count="54">
    <font>
      <sz val="10"/>
      <name val="Arial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vertAlign val="superscript"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1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0"/>
      <name val="Arial"/>
      <family val="2"/>
      <charset val="204"/>
    </font>
    <font>
      <sz val="7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u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shrinkToFit="1"/>
    </xf>
    <xf numFmtId="2" fontId="4" fillId="0" borderId="1" xfId="0" applyNumberFormat="1" applyFont="1" applyBorder="1" applyAlignment="1">
      <alignment vertical="top" wrapText="1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4" fillId="0" borderId="0" xfId="0" applyFont="1" applyAlignment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9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Border="1"/>
    <xf numFmtId="0" fontId="10" fillId="2" borderId="0" xfId="0" applyFont="1" applyFill="1" applyBorder="1" applyAlignment="1" applyProtection="1">
      <protection locked="0"/>
    </xf>
    <xf numFmtId="0" fontId="0" fillId="2" borderId="0" xfId="0" applyFill="1"/>
    <xf numFmtId="3" fontId="2" fillId="2" borderId="0" xfId="0" applyNumberFormat="1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" fontId="13" fillId="2" borderId="1" xfId="0" applyNumberFormat="1" applyFont="1" applyFill="1" applyBorder="1" applyAlignment="1" applyProtection="1">
      <alignment horizontal="center"/>
      <protection locked="0"/>
    </xf>
    <xf numFmtId="4" fontId="10" fillId="2" borderId="1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protection locked="0"/>
    </xf>
    <xf numFmtId="10" fontId="4" fillId="2" borderId="0" xfId="0" applyNumberFormat="1" applyFont="1" applyFill="1" applyBorder="1" applyAlignment="1" applyProtection="1"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4" fontId="10" fillId="2" borderId="0" xfId="0" applyNumberFormat="1" applyFont="1" applyFill="1" applyBorder="1" applyAlignment="1" applyProtection="1">
      <protection locked="0"/>
    </xf>
    <xf numFmtId="10" fontId="10" fillId="2" borderId="0" xfId="0" applyNumberFormat="1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4" fontId="19" fillId="2" borderId="0" xfId="0" applyNumberFormat="1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4" fontId="22" fillId="2" borderId="0" xfId="0" applyNumberFormat="1" applyFont="1" applyFill="1" applyBorder="1" applyAlignment="1" applyProtection="1"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/>
    <xf numFmtId="3" fontId="4" fillId="2" borderId="1" xfId="0" applyNumberFormat="1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4" fontId="4" fillId="2" borderId="2" xfId="0" applyNumberFormat="1" applyFont="1" applyFill="1" applyBorder="1" applyAlignment="1" applyProtection="1">
      <alignment horizontal="center"/>
      <protection locked="0"/>
    </xf>
    <xf numFmtId="4" fontId="22" fillId="2" borderId="0" xfId="0" applyNumberFormat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top" wrapText="1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protection locked="0"/>
    </xf>
    <xf numFmtId="0" fontId="0" fillId="2" borderId="0" xfId="0" applyFont="1" applyFill="1"/>
    <xf numFmtId="0" fontId="4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protection locked="0"/>
    </xf>
    <xf numFmtId="4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4" fontId="10" fillId="2" borderId="3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24" fillId="2" borderId="1" xfId="0" applyNumberFormat="1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 applyProtection="1">
      <protection locked="0"/>
    </xf>
    <xf numFmtId="2" fontId="2" fillId="2" borderId="0" xfId="0" applyNumberFormat="1" applyFont="1" applyFill="1" applyBorder="1" applyAlignment="1" applyProtection="1">
      <protection locked="0"/>
    </xf>
    <xf numFmtId="2" fontId="10" fillId="2" borderId="0" xfId="0" applyNumberFormat="1" applyFont="1" applyFill="1" applyBorder="1" applyAlignment="1" applyProtection="1">
      <protection locked="0"/>
    </xf>
    <xf numFmtId="2" fontId="4" fillId="2" borderId="0" xfId="0" applyNumberFormat="1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28" fillId="2" borderId="6" xfId="0" applyFont="1" applyFill="1" applyBorder="1" applyAlignment="1" applyProtection="1">
      <alignment horizontal="center" wrapText="1"/>
      <protection locked="0"/>
    </xf>
    <xf numFmtId="0" fontId="28" fillId="2" borderId="7" xfId="0" applyFont="1" applyFill="1" applyBorder="1" applyAlignment="1" applyProtection="1">
      <alignment horizontal="center"/>
      <protection locked="0"/>
    </xf>
    <xf numFmtId="0" fontId="2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4" fontId="8" fillId="2" borderId="10" xfId="0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4" fontId="8" fillId="2" borderId="13" xfId="0" applyNumberFormat="1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" fontId="8" fillId="2" borderId="16" xfId="0" applyNumberFormat="1" applyFont="1" applyFill="1" applyBorder="1" applyAlignment="1" applyProtection="1">
      <alignment horizontal="center"/>
      <protection locked="0"/>
    </xf>
    <xf numFmtId="4" fontId="28" fillId="2" borderId="18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/>
    <xf numFmtId="0" fontId="29" fillId="0" borderId="0" xfId="0" applyFont="1"/>
    <xf numFmtId="0" fontId="2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0" xfId="0" applyFont="1" applyAlignment="1">
      <alignment horizontal="left" vertical="top"/>
    </xf>
    <xf numFmtId="0" fontId="20" fillId="0" borderId="0" xfId="0" applyFont="1"/>
    <xf numFmtId="165" fontId="20" fillId="0" borderId="0" xfId="0" applyNumberFormat="1" applyFont="1"/>
    <xf numFmtId="0" fontId="33" fillId="0" borderId="0" xfId="0" applyFont="1"/>
    <xf numFmtId="0" fontId="5" fillId="0" borderId="0" xfId="0" applyFont="1" applyAlignment="1">
      <alignment horizontal="left" vertical="top"/>
    </xf>
    <xf numFmtId="0" fontId="36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5" fontId="20" fillId="0" borderId="0" xfId="0" applyNumberFormat="1" applyFont="1" applyFill="1"/>
    <xf numFmtId="0" fontId="20" fillId="0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33" fillId="0" borderId="0" xfId="0" applyFont="1" applyFill="1"/>
    <xf numFmtId="0" fontId="3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0" fontId="20" fillId="0" borderId="0" xfId="0" applyFont="1" applyFill="1"/>
    <xf numFmtId="0" fontId="40" fillId="0" borderId="23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6" fillId="0" borderId="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8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 wrapText="1"/>
      <protection locked="0"/>
    </xf>
    <xf numFmtId="0" fontId="28" fillId="2" borderId="17" xfId="0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14" fontId="26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2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fill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34" fillId="0" borderId="12" xfId="0" applyFont="1" applyFill="1" applyBorder="1" applyAlignment="1">
      <alignment horizontal="left" vertical="top" wrapText="1"/>
    </xf>
    <xf numFmtId="0" fontId="34" fillId="0" borderId="19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top" wrapText="1"/>
    </xf>
    <xf numFmtId="0" fontId="37" fillId="0" borderId="12" xfId="0" applyFont="1" applyFill="1" applyBorder="1" applyAlignment="1">
      <alignment horizontal="left" vertical="top" wrapText="1"/>
    </xf>
    <xf numFmtId="0" fontId="37" fillId="0" borderId="19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left" vertical="top" wrapText="1"/>
    </xf>
    <xf numFmtId="0" fontId="5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7" fillId="0" borderId="1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39" fillId="0" borderId="19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166" fontId="44" fillId="3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50" fillId="3" borderId="1" xfId="0" applyNumberFormat="1" applyFont="1" applyFill="1" applyBorder="1" applyAlignment="1">
      <alignment horizontal="center" vertical="center" wrapText="1"/>
    </xf>
    <xf numFmtId="166" fontId="52" fillId="3" borderId="1" xfId="0" applyNumberFormat="1" applyFont="1" applyFill="1" applyBorder="1" applyAlignment="1">
      <alignment horizontal="center" vertical="center" wrapText="1"/>
    </xf>
    <xf numFmtId="166" fontId="53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66" fontId="44" fillId="3" borderId="4" xfId="0" applyNumberFormat="1" applyFont="1" applyFill="1" applyBorder="1" applyAlignment="1">
      <alignment horizontal="center" vertical="center" wrapText="1"/>
    </xf>
    <xf numFmtId="166" fontId="36" fillId="3" borderId="4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166" fontId="20" fillId="3" borderId="2" xfId="0" applyNumberFormat="1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166" fontId="17" fillId="3" borderId="4" xfId="0" applyNumberFormat="1" applyFont="1" applyFill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horizontal="center" vertical="center" wrapText="1"/>
    </xf>
    <xf numFmtId="164" fontId="33" fillId="3" borderId="4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64" fontId="20" fillId="3" borderId="0" xfId="0" applyNumberFormat="1" applyFont="1" applyFill="1" applyAlignment="1">
      <alignment horizontal="center" vertical="center"/>
    </xf>
    <xf numFmtId="166" fontId="50" fillId="3" borderId="4" xfId="0" applyNumberFormat="1" applyFont="1" applyFill="1" applyBorder="1" applyAlignment="1">
      <alignment horizontal="center" vertical="center" wrapText="1"/>
    </xf>
    <xf numFmtId="166" fontId="17" fillId="3" borderId="20" xfId="0" applyNumberFormat="1" applyFont="1" applyFill="1" applyBorder="1" applyAlignment="1">
      <alignment horizontal="center" vertical="center" wrapText="1"/>
    </xf>
    <xf numFmtId="166" fontId="50" fillId="3" borderId="20" xfId="0" applyNumberFormat="1" applyFont="1" applyFill="1" applyBorder="1" applyAlignment="1">
      <alignment horizontal="center" vertical="center" wrapText="1"/>
    </xf>
    <xf numFmtId="166" fontId="6" fillId="3" borderId="20" xfId="0" applyNumberFormat="1" applyFont="1" applyFill="1" applyBorder="1" applyAlignment="1">
      <alignment horizontal="center" vertical="center" wrapText="1"/>
    </xf>
    <xf numFmtId="166" fontId="44" fillId="3" borderId="20" xfId="0" applyNumberFormat="1" applyFont="1" applyFill="1" applyBorder="1" applyAlignment="1">
      <alignment horizontal="center" vertical="center" wrapText="1"/>
    </xf>
    <xf numFmtId="166" fontId="20" fillId="3" borderId="20" xfId="0" applyNumberFormat="1" applyFont="1" applyFill="1" applyBorder="1" applyAlignment="1">
      <alignment horizontal="center" vertical="center" wrapText="1"/>
    </xf>
    <xf numFmtId="166" fontId="36" fillId="3" borderId="2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4"/>
  <sheetViews>
    <sheetView view="pageBreakPreview" zoomScale="85" zoomScaleNormal="90" zoomScalePageLayoutView="85" workbookViewId="0">
      <selection activeCell="C538" sqref="C538"/>
    </sheetView>
  </sheetViews>
  <sheetFormatPr defaultRowHeight="12.75"/>
  <cols>
    <col min="1" max="1" width="9" customWidth="1"/>
    <col min="2" max="2" width="27.7109375" customWidth="1"/>
    <col min="3" max="5" width="9" customWidth="1"/>
    <col min="6" max="6" width="9.42578125" customWidth="1"/>
    <col min="7" max="1025" width="9" customWidth="1"/>
  </cols>
  <sheetData>
    <row r="1" spans="1:7" ht="14.25">
      <c r="B1" s="1" t="s">
        <v>0</v>
      </c>
      <c r="C1" s="1"/>
      <c r="D1" s="1"/>
      <c r="E1" s="1"/>
      <c r="F1" s="1"/>
      <c r="G1" s="1"/>
    </row>
    <row r="2" spans="1:7" ht="14.25">
      <c r="B2" s="1"/>
      <c r="C2" s="1"/>
      <c r="D2" s="1"/>
      <c r="E2" s="1"/>
      <c r="F2" s="1"/>
      <c r="G2" s="1"/>
    </row>
    <row r="3" spans="1:7" ht="14.25">
      <c r="B3" s="1" t="s">
        <v>1</v>
      </c>
      <c r="C3" s="1"/>
      <c r="D3" s="1"/>
      <c r="E3" s="1"/>
      <c r="F3" s="1"/>
      <c r="G3" s="1"/>
    </row>
    <row r="4" spans="1:7" ht="14.25">
      <c r="B4" s="1" t="s">
        <v>2</v>
      </c>
      <c r="C4" s="2"/>
      <c r="D4" s="2"/>
      <c r="E4" s="2"/>
      <c r="F4" s="2"/>
      <c r="G4" s="2"/>
    </row>
    <row r="5" spans="1:7" ht="30.75" customHeight="1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4" t="s">
        <v>8</v>
      </c>
      <c r="G5" s="4" t="s">
        <v>9</v>
      </c>
    </row>
    <row r="6" spans="1:7" ht="15">
      <c r="A6" s="3">
        <v>1</v>
      </c>
      <c r="B6" s="5" t="s">
        <v>10</v>
      </c>
      <c r="C6" s="3">
        <v>160</v>
      </c>
      <c r="D6" s="3">
        <v>2</v>
      </c>
      <c r="E6" s="3">
        <v>12</v>
      </c>
      <c r="F6" s="3">
        <v>48</v>
      </c>
      <c r="G6" s="3">
        <f t="shared" ref="G6:G19" si="0">PRODUCT(C6:F6)</f>
        <v>184320</v>
      </c>
    </row>
    <row r="7" spans="1:7" ht="15">
      <c r="A7" s="3">
        <v>2</v>
      </c>
      <c r="B7" s="5" t="s">
        <v>11</v>
      </c>
      <c r="C7" s="3">
        <v>250</v>
      </c>
      <c r="D7" s="3">
        <v>1</v>
      </c>
      <c r="E7" s="3">
        <v>6</v>
      </c>
      <c r="F7" s="3">
        <v>9</v>
      </c>
      <c r="G7" s="3">
        <f t="shared" si="0"/>
        <v>13500</v>
      </c>
    </row>
    <row r="8" spans="1:7" ht="15">
      <c r="A8" s="3">
        <v>3</v>
      </c>
      <c r="B8" s="5" t="s">
        <v>12</v>
      </c>
      <c r="C8" s="3">
        <v>55</v>
      </c>
      <c r="D8" s="3">
        <v>2</v>
      </c>
      <c r="E8" s="3">
        <v>12</v>
      </c>
      <c r="F8" s="3">
        <v>48</v>
      </c>
      <c r="G8" s="3">
        <f t="shared" si="0"/>
        <v>63360</v>
      </c>
    </row>
    <row r="9" spans="1:7" ht="15">
      <c r="A9" s="3">
        <v>4</v>
      </c>
      <c r="B9" s="5" t="s">
        <v>13</v>
      </c>
      <c r="C9" s="3">
        <v>8</v>
      </c>
      <c r="D9" s="3">
        <v>1</v>
      </c>
      <c r="E9" s="3">
        <v>12</v>
      </c>
      <c r="F9" s="3">
        <v>48</v>
      </c>
      <c r="G9" s="3">
        <f t="shared" si="0"/>
        <v>4608</v>
      </c>
    </row>
    <row r="10" spans="1:7" ht="15">
      <c r="A10" s="3">
        <v>5</v>
      </c>
      <c r="B10" s="5" t="s">
        <v>14</v>
      </c>
      <c r="C10" s="3">
        <v>3</v>
      </c>
      <c r="D10" s="3">
        <v>1</v>
      </c>
      <c r="E10" s="3">
        <v>12</v>
      </c>
      <c r="F10" s="3">
        <v>48</v>
      </c>
      <c r="G10" s="3">
        <f t="shared" si="0"/>
        <v>1728</v>
      </c>
    </row>
    <row r="11" spans="1:7" ht="15">
      <c r="A11" s="3">
        <v>6</v>
      </c>
      <c r="B11" s="5" t="s">
        <v>15</v>
      </c>
      <c r="C11" s="3">
        <v>6</v>
      </c>
      <c r="D11" s="3">
        <v>1</v>
      </c>
      <c r="E11" s="3">
        <v>12</v>
      </c>
      <c r="F11" s="3">
        <v>48</v>
      </c>
      <c r="G11" s="3">
        <f t="shared" si="0"/>
        <v>3456</v>
      </c>
    </row>
    <row r="12" spans="1:7" ht="15">
      <c r="A12" s="3">
        <v>7</v>
      </c>
      <c r="B12" s="5" t="s">
        <v>16</v>
      </c>
      <c r="C12" s="3">
        <v>3.5</v>
      </c>
      <c r="D12" s="3">
        <v>1</v>
      </c>
      <c r="E12" s="3">
        <v>12</v>
      </c>
      <c r="F12" s="3">
        <v>48</v>
      </c>
      <c r="G12" s="3">
        <f t="shared" si="0"/>
        <v>2016</v>
      </c>
    </row>
    <row r="13" spans="1:7" ht="15">
      <c r="A13" s="3">
        <v>8</v>
      </c>
      <c r="B13" s="5" t="s">
        <v>17</v>
      </c>
      <c r="C13" s="3">
        <v>36</v>
      </c>
      <c r="D13" s="3">
        <v>1</v>
      </c>
      <c r="E13" s="3">
        <v>6</v>
      </c>
      <c r="F13" s="3">
        <v>48</v>
      </c>
      <c r="G13" s="3">
        <f t="shared" si="0"/>
        <v>10368</v>
      </c>
    </row>
    <row r="14" spans="1:7" ht="15">
      <c r="A14" s="3">
        <v>9</v>
      </c>
      <c r="B14" s="5" t="s">
        <v>18</v>
      </c>
      <c r="C14" s="3">
        <v>40</v>
      </c>
      <c r="D14" s="3">
        <v>1</v>
      </c>
      <c r="E14" s="3">
        <v>6</v>
      </c>
      <c r="F14" s="3">
        <v>48</v>
      </c>
      <c r="G14" s="3">
        <f t="shared" si="0"/>
        <v>11520</v>
      </c>
    </row>
    <row r="15" spans="1:7" ht="15">
      <c r="A15" s="3">
        <v>10</v>
      </c>
      <c r="B15" s="5" t="s">
        <v>19</v>
      </c>
      <c r="C15" s="3">
        <v>3.25</v>
      </c>
      <c r="D15" s="3">
        <v>7</v>
      </c>
      <c r="E15" s="3">
        <v>12</v>
      </c>
      <c r="F15" s="3">
        <v>48</v>
      </c>
      <c r="G15" s="3">
        <f t="shared" si="0"/>
        <v>13104</v>
      </c>
    </row>
    <row r="16" spans="1:7" ht="15">
      <c r="A16" s="3">
        <v>11</v>
      </c>
      <c r="B16" s="5" t="s">
        <v>20</v>
      </c>
      <c r="C16" s="3">
        <v>6</v>
      </c>
      <c r="D16" s="3">
        <v>1</v>
      </c>
      <c r="E16" s="3">
        <v>12</v>
      </c>
      <c r="F16" s="3">
        <v>48</v>
      </c>
      <c r="G16" s="3">
        <f t="shared" si="0"/>
        <v>3456</v>
      </c>
    </row>
    <row r="17" spans="1:7" ht="15">
      <c r="A17" s="3">
        <v>12</v>
      </c>
      <c r="B17" s="5" t="s">
        <v>21</v>
      </c>
      <c r="C17" s="3">
        <v>6</v>
      </c>
      <c r="D17" s="3">
        <v>1</v>
      </c>
      <c r="E17" s="3">
        <v>12</v>
      </c>
      <c r="F17" s="3">
        <v>48</v>
      </c>
      <c r="G17" s="3">
        <f t="shared" si="0"/>
        <v>3456</v>
      </c>
    </row>
    <row r="18" spans="1:7" ht="15">
      <c r="A18" s="3">
        <v>13</v>
      </c>
      <c r="B18" s="5" t="s">
        <v>22</v>
      </c>
      <c r="C18" s="3">
        <v>2</v>
      </c>
      <c r="D18" s="3">
        <v>2</v>
      </c>
      <c r="E18" s="3">
        <v>12</v>
      </c>
      <c r="F18" s="3">
        <v>48</v>
      </c>
      <c r="G18" s="3">
        <f t="shared" si="0"/>
        <v>2304</v>
      </c>
    </row>
    <row r="19" spans="1:7" ht="15">
      <c r="A19" s="3">
        <v>14</v>
      </c>
      <c r="B19" s="5" t="s">
        <v>23</v>
      </c>
      <c r="C19" s="3">
        <v>28</v>
      </c>
      <c r="D19" s="3">
        <v>2</v>
      </c>
      <c r="E19" s="3">
        <v>12</v>
      </c>
      <c r="F19" s="3">
        <v>48</v>
      </c>
      <c r="G19" s="3">
        <f t="shared" si="0"/>
        <v>32256</v>
      </c>
    </row>
    <row r="20" spans="1:7" ht="15">
      <c r="A20" s="3">
        <v>15</v>
      </c>
      <c r="B20" s="5" t="s">
        <v>24</v>
      </c>
      <c r="C20" s="3">
        <v>20</v>
      </c>
      <c r="D20" s="3">
        <v>1</v>
      </c>
      <c r="E20" s="3"/>
      <c r="F20" s="3">
        <v>48</v>
      </c>
      <c r="G20" s="3">
        <f>PRODUCT(C20,D20,F20)</f>
        <v>960</v>
      </c>
    </row>
    <row r="21" spans="1:7" ht="15">
      <c r="A21" s="3">
        <v>16</v>
      </c>
      <c r="B21" s="5" t="s">
        <v>25</v>
      </c>
      <c r="C21" s="3">
        <v>15</v>
      </c>
      <c r="D21" s="3">
        <v>1</v>
      </c>
      <c r="E21" s="3">
        <v>12</v>
      </c>
      <c r="F21" s="3">
        <v>48</v>
      </c>
      <c r="G21" s="3">
        <f t="shared" ref="G21:G26" si="1">PRODUCT(C21:F21)</f>
        <v>8640</v>
      </c>
    </row>
    <row r="22" spans="1:7" ht="15">
      <c r="A22" s="3">
        <v>17</v>
      </c>
      <c r="B22" s="5" t="s">
        <v>25</v>
      </c>
      <c r="C22" s="3">
        <v>50</v>
      </c>
      <c r="D22" s="3">
        <v>1</v>
      </c>
      <c r="E22" s="3">
        <v>12</v>
      </c>
      <c r="F22" s="3">
        <v>48</v>
      </c>
      <c r="G22" s="3">
        <f t="shared" si="1"/>
        <v>28800</v>
      </c>
    </row>
    <row r="23" spans="1:7" ht="15">
      <c r="A23" s="3">
        <v>18</v>
      </c>
      <c r="B23" s="5" t="s">
        <v>26</v>
      </c>
      <c r="C23" s="3">
        <v>6</v>
      </c>
      <c r="D23" s="3">
        <v>1</v>
      </c>
      <c r="E23" s="3">
        <v>6</v>
      </c>
      <c r="F23" s="3">
        <v>48</v>
      </c>
      <c r="G23" s="3">
        <f t="shared" si="1"/>
        <v>1728</v>
      </c>
    </row>
    <row r="24" spans="1:7" ht="15">
      <c r="A24" s="3">
        <v>19</v>
      </c>
      <c r="B24" s="5" t="s">
        <v>27</v>
      </c>
      <c r="C24" s="3">
        <v>10</v>
      </c>
      <c r="D24" s="3">
        <v>1</v>
      </c>
      <c r="E24" s="3">
        <v>6</v>
      </c>
      <c r="F24" s="3">
        <v>48</v>
      </c>
      <c r="G24" s="3">
        <f t="shared" si="1"/>
        <v>2880</v>
      </c>
    </row>
    <row r="25" spans="1:7" ht="15">
      <c r="A25" s="3">
        <v>20</v>
      </c>
      <c r="B25" s="5" t="s">
        <v>28</v>
      </c>
      <c r="C25" s="3">
        <v>12</v>
      </c>
      <c r="D25" s="3">
        <v>1</v>
      </c>
      <c r="E25" s="3">
        <v>6</v>
      </c>
      <c r="F25" s="3">
        <v>48</v>
      </c>
      <c r="G25" s="3">
        <f t="shared" si="1"/>
        <v>3456</v>
      </c>
    </row>
    <row r="26" spans="1:7" ht="15">
      <c r="A26" s="3">
        <v>21</v>
      </c>
      <c r="B26" s="5" t="s">
        <v>29</v>
      </c>
      <c r="C26" s="3">
        <v>45</v>
      </c>
      <c r="D26" s="3">
        <v>1</v>
      </c>
      <c r="E26" s="3">
        <v>6</v>
      </c>
      <c r="F26" s="3">
        <v>37</v>
      </c>
      <c r="G26" s="3">
        <f t="shared" si="1"/>
        <v>9990</v>
      </c>
    </row>
    <row r="27" spans="1:7" ht="15">
      <c r="A27" s="3">
        <v>22</v>
      </c>
      <c r="B27" s="5" t="s">
        <v>30</v>
      </c>
      <c r="C27" s="3">
        <v>40</v>
      </c>
      <c r="D27" s="3">
        <v>1</v>
      </c>
      <c r="E27" s="3"/>
      <c r="F27" s="3">
        <v>26</v>
      </c>
      <c r="G27" s="3">
        <f>PRODUCT(C27,D27,F27)</f>
        <v>1040</v>
      </c>
    </row>
    <row r="28" spans="1:7" ht="15">
      <c r="A28" s="3">
        <v>23</v>
      </c>
      <c r="B28" s="5" t="s">
        <v>31</v>
      </c>
      <c r="C28" s="3">
        <v>2</v>
      </c>
      <c r="D28" s="3">
        <v>3</v>
      </c>
      <c r="E28" s="3"/>
      <c r="F28" s="3">
        <v>37</v>
      </c>
      <c r="G28" s="3">
        <f>PRODUCT(C28,D28,F28)</f>
        <v>222</v>
      </c>
    </row>
    <row r="29" spans="1:7" ht="15">
      <c r="A29" s="3">
        <v>24</v>
      </c>
      <c r="B29" s="5" t="s">
        <v>31</v>
      </c>
      <c r="C29" s="3">
        <v>6</v>
      </c>
      <c r="D29" s="3">
        <v>3</v>
      </c>
      <c r="E29" s="3"/>
      <c r="F29" s="3">
        <v>37</v>
      </c>
      <c r="G29" s="3">
        <f>PRODUCT(C29,D29,F29)</f>
        <v>666</v>
      </c>
    </row>
    <row r="30" spans="1:7" ht="15">
      <c r="A30" s="3">
        <v>25</v>
      </c>
      <c r="B30" s="5" t="s">
        <v>31</v>
      </c>
      <c r="C30" s="3">
        <v>8</v>
      </c>
      <c r="D30" s="3">
        <v>3</v>
      </c>
      <c r="E30" s="3"/>
      <c r="F30" s="3">
        <v>37</v>
      </c>
      <c r="G30" s="3">
        <f>PRODUCT(C30,D30,F30)</f>
        <v>888</v>
      </c>
    </row>
    <row r="31" spans="1:7" ht="15">
      <c r="A31" s="3">
        <v>26</v>
      </c>
      <c r="B31" s="5" t="s">
        <v>32</v>
      </c>
      <c r="C31" s="3">
        <v>70</v>
      </c>
      <c r="D31" s="3">
        <v>1</v>
      </c>
      <c r="E31" s="3">
        <v>12</v>
      </c>
      <c r="F31" s="3">
        <v>37</v>
      </c>
      <c r="G31" s="3">
        <f t="shared" ref="G31:G38" si="2">PRODUCT(C31:F31)</f>
        <v>31080</v>
      </c>
    </row>
    <row r="32" spans="1:7" ht="15">
      <c r="A32" s="3">
        <v>27</v>
      </c>
      <c r="B32" s="5" t="s">
        <v>33</v>
      </c>
      <c r="C32" s="3">
        <v>20</v>
      </c>
      <c r="D32" s="3">
        <v>1</v>
      </c>
      <c r="E32" s="3">
        <v>12</v>
      </c>
      <c r="F32" s="3">
        <v>48</v>
      </c>
      <c r="G32" s="3">
        <f t="shared" si="2"/>
        <v>11520</v>
      </c>
    </row>
    <row r="33" spans="1:7" ht="15">
      <c r="A33" s="3">
        <v>28</v>
      </c>
      <c r="B33" s="5" t="s">
        <v>34</v>
      </c>
      <c r="C33" s="3">
        <v>250</v>
      </c>
      <c r="D33" s="3">
        <v>1</v>
      </c>
      <c r="E33" s="3"/>
      <c r="F33" s="3">
        <v>15</v>
      </c>
      <c r="G33" s="3">
        <f t="shared" si="2"/>
        <v>3750</v>
      </c>
    </row>
    <row r="34" spans="1:7" ht="15">
      <c r="A34" s="3">
        <v>29</v>
      </c>
      <c r="B34" s="5" t="s">
        <v>35</v>
      </c>
      <c r="C34" s="3">
        <v>6.5</v>
      </c>
      <c r="D34" s="3">
        <v>1</v>
      </c>
      <c r="E34" s="3">
        <v>12</v>
      </c>
      <c r="F34" s="3">
        <v>48</v>
      </c>
      <c r="G34" s="3">
        <f t="shared" si="2"/>
        <v>3744</v>
      </c>
    </row>
    <row r="35" spans="1:7" ht="15">
      <c r="A35" s="3">
        <v>30</v>
      </c>
      <c r="B35" s="5" t="s">
        <v>36</v>
      </c>
      <c r="C35" s="3">
        <v>1</v>
      </c>
      <c r="D35" s="3">
        <v>10</v>
      </c>
      <c r="E35" s="3">
        <v>12</v>
      </c>
      <c r="F35" s="3">
        <v>48</v>
      </c>
      <c r="G35" s="3">
        <f t="shared" si="2"/>
        <v>5760</v>
      </c>
    </row>
    <row r="36" spans="1:7" ht="15">
      <c r="A36" s="3">
        <v>31</v>
      </c>
      <c r="B36" s="5" t="s">
        <v>37</v>
      </c>
      <c r="C36" s="3">
        <v>3</v>
      </c>
      <c r="D36" s="3">
        <v>1</v>
      </c>
      <c r="E36" s="3">
        <v>6</v>
      </c>
      <c r="F36" s="3">
        <v>37</v>
      </c>
      <c r="G36" s="3">
        <f t="shared" si="2"/>
        <v>666</v>
      </c>
    </row>
    <row r="37" spans="1:7" ht="15">
      <c r="A37" s="3">
        <v>32</v>
      </c>
      <c r="B37" s="5" t="s">
        <v>38</v>
      </c>
      <c r="C37" s="3">
        <v>35</v>
      </c>
      <c r="D37" s="3">
        <v>1</v>
      </c>
      <c r="E37" s="3">
        <v>6</v>
      </c>
      <c r="F37" s="3">
        <v>25</v>
      </c>
      <c r="G37" s="3">
        <f t="shared" si="2"/>
        <v>5250</v>
      </c>
    </row>
    <row r="38" spans="1:7" ht="15">
      <c r="A38" s="3">
        <v>33</v>
      </c>
      <c r="B38" s="5" t="s">
        <v>39</v>
      </c>
      <c r="C38" s="3">
        <v>30</v>
      </c>
      <c r="D38" s="3">
        <v>1</v>
      </c>
      <c r="E38" s="3">
        <v>12</v>
      </c>
      <c r="F38" s="3">
        <v>15</v>
      </c>
      <c r="G38" s="3">
        <f t="shared" si="2"/>
        <v>5400</v>
      </c>
    </row>
    <row r="39" spans="1:7" ht="15">
      <c r="A39" s="3">
        <v>34</v>
      </c>
      <c r="B39" s="5" t="s">
        <v>40</v>
      </c>
      <c r="C39" s="3">
        <v>120</v>
      </c>
      <c r="D39" s="3">
        <v>2</v>
      </c>
      <c r="E39" s="3"/>
      <c r="F39" s="3">
        <v>10</v>
      </c>
      <c r="G39" s="3">
        <f>PRODUCT(C39,D39,F39)</f>
        <v>2400</v>
      </c>
    </row>
    <row r="40" spans="1:7" ht="15">
      <c r="A40" s="3">
        <v>35</v>
      </c>
      <c r="B40" s="5" t="s">
        <v>41</v>
      </c>
      <c r="C40" s="3">
        <v>20</v>
      </c>
      <c r="D40" s="3">
        <v>1</v>
      </c>
      <c r="E40" s="3">
        <v>6</v>
      </c>
      <c r="F40" s="3">
        <v>10</v>
      </c>
      <c r="G40" s="3">
        <f>PRODUCT(C40:F40)</f>
        <v>1200</v>
      </c>
    </row>
    <row r="41" spans="1:7" ht="15">
      <c r="A41" s="3">
        <v>36</v>
      </c>
      <c r="B41" s="5" t="s">
        <v>42</v>
      </c>
      <c r="C41" s="3">
        <v>15</v>
      </c>
      <c r="D41" s="3">
        <v>1</v>
      </c>
      <c r="E41" s="3">
        <v>12</v>
      </c>
      <c r="F41" s="3">
        <v>100</v>
      </c>
      <c r="G41" s="3">
        <f>PRODUCT(C41:F41)</f>
        <v>18000</v>
      </c>
    </row>
    <row r="42" spans="1:7" ht="15">
      <c r="A42" s="3">
        <v>37</v>
      </c>
      <c r="B42" s="5" t="s">
        <v>43</v>
      </c>
      <c r="C42" s="3">
        <v>10</v>
      </c>
      <c r="D42" s="3">
        <v>6</v>
      </c>
      <c r="E42" s="3">
        <v>12</v>
      </c>
      <c r="F42" s="3">
        <v>48</v>
      </c>
      <c r="G42" s="3">
        <f>PRODUCT(C42:F42)</f>
        <v>34560</v>
      </c>
    </row>
    <row r="43" spans="1:7" ht="15">
      <c r="A43" s="3">
        <v>38</v>
      </c>
      <c r="B43" s="5" t="s">
        <v>44</v>
      </c>
      <c r="C43" s="3">
        <v>1</v>
      </c>
      <c r="D43" s="3">
        <v>4</v>
      </c>
      <c r="E43" s="3">
        <v>12</v>
      </c>
      <c r="F43" s="3">
        <v>48</v>
      </c>
      <c r="G43" s="3">
        <f>PRODUCT(C43:F43)</f>
        <v>2304</v>
      </c>
    </row>
    <row r="44" spans="1:7" ht="15">
      <c r="A44" s="3">
        <v>39</v>
      </c>
      <c r="B44" s="5" t="s">
        <v>45</v>
      </c>
      <c r="C44" s="3">
        <v>90</v>
      </c>
      <c r="D44" s="3">
        <v>1</v>
      </c>
      <c r="E44" s="3"/>
      <c r="F44" s="3">
        <v>10</v>
      </c>
      <c r="G44" s="3">
        <f>PRODUCT(C44,D44,F44)</f>
        <v>900</v>
      </c>
    </row>
    <row r="45" spans="1:7" ht="15">
      <c r="A45" s="3">
        <v>40</v>
      </c>
      <c r="B45" s="5" t="s">
        <v>46</v>
      </c>
      <c r="C45" s="3">
        <v>45</v>
      </c>
      <c r="D45" s="3">
        <v>1</v>
      </c>
      <c r="E45" s="3">
        <v>12</v>
      </c>
      <c r="F45" s="3">
        <v>37</v>
      </c>
      <c r="G45" s="3">
        <f>PRODUCT(C45:F45)</f>
        <v>19980</v>
      </c>
    </row>
    <row r="46" spans="1:7" ht="15">
      <c r="A46" s="3">
        <v>41</v>
      </c>
      <c r="B46" s="5" t="s">
        <v>47</v>
      </c>
      <c r="C46" s="3">
        <v>66</v>
      </c>
      <c r="D46" s="3">
        <v>1</v>
      </c>
      <c r="E46" s="3">
        <v>4</v>
      </c>
      <c r="F46" s="3"/>
      <c r="G46" s="3">
        <f>PRODUCT(C46,D46,E46)</f>
        <v>264</v>
      </c>
    </row>
    <row r="47" spans="1:7" ht="15">
      <c r="A47" s="3">
        <v>42</v>
      </c>
      <c r="B47" s="5" t="s">
        <v>48</v>
      </c>
      <c r="C47" s="3">
        <v>10</v>
      </c>
      <c r="D47" s="3">
        <v>1</v>
      </c>
      <c r="E47" s="3">
        <v>6</v>
      </c>
      <c r="F47" s="3">
        <v>20</v>
      </c>
      <c r="G47" s="3">
        <f>PRODUCT(C47:F47)</f>
        <v>1200</v>
      </c>
    </row>
    <row r="48" spans="1:7" ht="15">
      <c r="A48" s="3">
        <v>43</v>
      </c>
      <c r="B48" s="5" t="s">
        <v>49</v>
      </c>
      <c r="C48" s="3">
        <v>40</v>
      </c>
      <c r="D48" s="3">
        <v>10</v>
      </c>
      <c r="E48" s="3">
        <v>12</v>
      </c>
      <c r="F48" s="3">
        <v>41</v>
      </c>
      <c r="G48" s="3">
        <f>PRODUCT(C48:F48)</f>
        <v>196800</v>
      </c>
    </row>
    <row r="49" spans="1:7" ht="15">
      <c r="A49" s="3">
        <v>45</v>
      </c>
      <c r="B49" s="5" t="s">
        <v>50</v>
      </c>
      <c r="C49" s="3">
        <v>250</v>
      </c>
      <c r="D49" s="3">
        <v>1</v>
      </c>
      <c r="E49" s="3"/>
      <c r="F49" s="3">
        <v>37</v>
      </c>
      <c r="G49" s="3">
        <f>PRODUCT(C49,D49,F49)</f>
        <v>9250</v>
      </c>
    </row>
    <row r="50" spans="1:7" ht="15">
      <c r="A50" s="3">
        <v>46</v>
      </c>
      <c r="B50" s="5" t="s">
        <v>51</v>
      </c>
      <c r="C50" s="3">
        <v>15</v>
      </c>
      <c r="D50" s="3">
        <v>10</v>
      </c>
      <c r="E50" s="3"/>
      <c r="F50" s="3">
        <v>60</v>
      </c>
      <c r="G50" s="3">
        <f>PRODUCT(C50,D50,F50)</f>
        <v>9000</v>
      </c>
    </row>
    <row r="51" spans="1:7" ht="15">
      <c r="A51" s="3">
        <v>47</v>
      </c>
      <c r="B51" s="5" t="s">
        <v>52</v>
      </c>
      <c r="C51" s="3">
        <v>220</v>
      </c>
      <c r="D51" s="3">
        <v>1</v>
      </c>
      <c r="E51" s="3">
        <v>6</v>
      </c>
      <c r="F51" s="3">
        <v>12</v>
      </c>
      <c r="G51" s="3">
        <f t="shared" ref="G51:G60" si="3">PRODUCT(C51:F51)</f>
        <v>15840</v>
      </c>
    </row>
    <row r="52" spans="1:7" ht="15">
      <c r="A52" s="3">
        <v>48</v>
      </c>
      <c r="B52" s="5" t="s">
        <v>52</v>
      </c>
      <c r="C52" s="3">
        <v>1200</v>
      </c>
      <c r="D52" s="3">
        <v>1</v>
      </c>
      <c r="E52" s="3">
        <v>6</v>
      </c>
      <c r="F52" s="3">
        <v>7</v>
      </c>
      <c r="G52" s="3">
        <f t="shared" si="3"/>
        <v>50400</v>
      </c>
    </row>
    <row r="53" spans="1:7" ht="15">
      <c r="A53" s="3">
        <v>49</v>
      </c>
      <c r="B53" s="5" t="s">
        <v>53</v>
      </c>
      <c r="C53" s="3">
        <v>2150</v>
      </c>
      <c r="D53" s="3">
        <v>1</v>
      </c>
      <c r="E53" s="3">
        <v>4</v>
      </c>
      <c r="F53" s="3">
        <v>5</v>
      </c>
      <c r="G53" s="3">
        <f t="shared" si="3"/>
        <v>43000</v>
      </c>
    </row>
    <row r="54" spans="1:7" ht="15">
      <c r="A54" s="3">
        <v>50</v>
      </c>
      <c r="B54" s="5" t="s">
        <v>54</v>
      </c>
      <c r="C54" s="3">
        <v>2680</v>
      </c>
      <c r="D54" s="3">
        <v>1</v>
      </c>
      <c r="E54" s="3">
        <v>4</v>
      </c>
      <c r="F54" s="3">
        <v>2</v>
      </c>
      <c r="G54" s="3">
        <f t="shared" si="3"/>
        <v>21440</v>
      </c>
    </row>
    <row r="55" spans="1:7" ht="15">
      <c r="A55" s="3">
        <v>51</v>
      </c>
      <c r="B55" s="5" t="s">
        <v>55</v>
      </c>
      <c r="C55" s="3">
        <v>1900</v>
      </c>
      <c r="D55" s="3">
        <v>1</v>
      </c>
      <c r="E55" s="3">
        <v>4</v>
      </c>
      <c r="F55" s="3">
        <v>3</v>
      </c>
      <c r="G55" s="3">
        <f t="shared" si="3"/>
        <v>22800</v>
      </c>
    </row>
    <row r="56" spans="1:7" ht="15">
      <c r="A56" s="3">
        <v>52</v>
      </c>
      <c r="B56" s="5" t="s">
        <v>56</v>
      </c>
      <c r="C56" s="3">
        <v>3500</v>
      </c>
      <c r="D56" s="3">
        <v>1</v>
      </c>
      <c r="E56" s="3">
        <v>4</v>
      </c>
      <c r="F56" s="3">
        <v>2</v>
      </c>
      <c r="G56" s="3">
        <f t="shared" si="3"/>
        <v>28000</v>
      </c>
    </row>
    <row r="57" spans="1:7" ht="15">
      <c r="A57" s="3">
        <v>53</v>
      </c>
      <c r="B57" s="5" t="s">
        <v>57</v>
      </c>
      <c r="C57" s="3">
        <v>1110</v>
      </c>
      <c r="D57" s="3">
        <v>1</v>
      </c>
      <c r="E57" s="3">
        <v>4</v>
      </c>
      <c r="F57" s="3">
        <v>3</v>
      </c>
      <c r="G57" s="3">
        <f t="shared" si="3"/>
        <v>13320</v>
      </c>
    </row>
    <row r="58" spans="1:7" ht="15">
      <c r="A58" s="3">
        <v>54</v>
      </c>
      <c r="B58" s="5" t="s">
        <v>58</v>
      </c>
      <c r="C58" s="3">
        <v>1500</v>
      </c>
      <c r="D58" s="3">
        <v>1</v>
      </c>
      <c r="E58" s="3">
        <v>6</v>
      </c>
      <c r="F58" s="3">
        <v>6</v>
      </c>
      <c r="G58" s="3">
        <f t="shared" si="3"/>
        <v>54000</v>
      </c>
    </row>
    <row r="59" spans="1:7" ht="15">
      <c r="A59" s="3">
        <v>55</v>
      </c>
      <c r="B59" s="5" t="s">
        <v>59</v>
      </c>
      <c r="C59" s="3">
        <v>33</v>
      </c>
      <c r="D59" s="3">
        <v>1</v>
      </c>
      <c r="E59" s="3">
        <v>12</v>
      </c>
      <c r="F59" s="3">
        <v>5</v>
      </c>
      <c r="G59" s="3">
        <f t="shared" si="3"/>
        <v>1980</v>
      </c>
    </row>
    <row r="60" spans="1:7" ht="15">
      <c r="A60" s="3">
        <v>56</v>
      </c>
      <c r="B60" s="5" t="s">
        <v>60</v>
      </c>
      <c r="C60" s="3">
        <v>33</v>
      </c>
      <c r="D60" s="3">
        <v>1</v>
      </c>
      <c r="E60" s="3">
        <v>12</v>
      </c>
      <c r="F60" s="3">
        <v>48</v>
      </c>
      <c r="G60" s="3">
        <f t="shared" si="3"/>
        <v>19008</v>
      </c>
    </row>
    <row r="61" spans="1:7" ht="15">
      <c r="A61" s="3">
        <v>57</v>
      </c>
      <c r="B61" s="5" t="s">
        <v>61</v>
      </c>
      <c r="C61" s="3">
        <v>11</v>
      </c>
      <c r="D61" s="3">
        <v>130</v>
      </c>
      <c r="E61" s="3">
        <v>12</v>
      </c>
      <c r="F61" s="3"/>
      <c r="G61" s="3">
        <f t="shared" ref="G61:G76" si="4">PRODUCT(C61,D61,E61)</f>
        <v>17160</v>
      </c>
    </row>
    <row r="62" spans="1:7" ht="15">
      <c r="A62" s="3">
        <v>58</v>
      </c>
      <c r="B62" s="5" t="s">
        <v>61</v>
      </c>
      <c r="C62" s="3">
        <v>4.5</v>
      </c>
      <c r="D62" s="3">
        <v>35</v>
      </c>
      <c r="E62" s="3">
        <v>12</v>
      </c>
      <c r="F62" s="3"/>
      <c r="G62" s="3">
        <f t="shared" si="4"/>
        <v>1890</v>
      </c>
    </row>
    <row r="63" spans="1:7" ht="15">
      <c r="A63" s="3">
        <v>59</v>
      </c>
      <c r="B63" s="5" t="s">
        <v>62</v>
      </c>
      <c r="C63" s="3">
        <v>6.5</v>
      </c>
      <c r="D63" s="3">
        <v>100</v>
      </c>
      <c r="E63" s="3">
        <v>12</v>
      </c>
      <c r="F63" s="3"/>
      <c r="G63" s="3">
        <f t="shared" si="4"/>
        <v>7800</v>
      </c>
    </row>
    <row r="64" spans="1:7" ht="15">
      <c r="A64" s="3">
        <v>60</v>
      </c>
      <c r="B64" s="5" t="s">
        <v>62</v>
      </c>
      <c r="C64" s="3">
        <v>3.25</v>
      </c>
      <c r="D64" s="3">
        <v>110</v>
      </c>
      <c r="E64" s="3">
        <v>12</v>
      </c>
      <c r="F64" s="3"/>
      <c r="G64" s="3">
        <f t="shared" si="4"/>
        <v>4290</v>
      </c>
    </row>
    <row r="65" spans="1:7" ht="15">
      <c r="A65" s="3">
        <v>61</v>
      </c>
      <c r="B65" s="5" t="s">
        <v>62</v>
      </c>
      <c r="C65" s="3">
        <v>0.2</v>
      </c>
      <c r="D65" s="3">
        <v>115</v>
      </c>
      <c r="E65" s="3">
        <v>12</v>
      </c>
      <c r="F65" s="3"/>
      <c r="G65" s="3">
        <f t="shared" si="4"/>
        <v>276</v>
      </c>
    </row>
    <row r="66" spans="1:7" ht="15">
      <c r="A66" s="3">
        <v>62</v>
      </c>
      <c r="B66" s="5" t="s">
        <v>63</v>
      </c>
      <c r="C66" s="3">
        <v>32</v>
      </c>
      <c r="D66" s="3">
        <v>1</v>
      </c>
      <c r="E66" s="3">
        <v>6</v>
      </c>
      <c r="F66" s="3"/>
      <c r="G66" s="3">
        <f t="shared" si="4"/>
        <v>192</v>
      </c>
    </row>
    <row r="67" spans="1:7" ht="15">
      <c r="A67" s="3">
        <v>63</v>
      </c>
      <c r="B67" s="5" t="s">
        <v>64</v>
      </c>
      <c r="C67" s="3">
        <v>58</v>
      </c>
      <c r="D67" s="3">
        <v>1</v>
      </c>
      <c r="E67" s="3">
        <v>6</v>
      </c>
      <c r="F67" s="3"/>
      <c r="G67" s="3">
        <f t="shared" si="4"/>
        <v>348</v>
      </c>
    </row>
    <row r="68" spans="1:7" ht="15">
      <c r="A68" s="3">
        <v>64</v>
      </c>
      <c r="B68" s="5" t="s">
        <v>65</v>
      </c>
      <c r="C68" s="3">
        <v>10</v>
      </c>
      <c r="D68" s="3">
        <v>3</v>
      </c>
      <c r="E68" s="3">
        <v>4</v>
      </c>
      <c r="F68" s="3"/>
      <c r="G68" s="3">
        <f t="shared" si="4"/>
        <v>120</v>
      </c>
    </row>
    <row r="69" spans="1:7" ht="15">
      <c r="A69" s="3">
        <v>65</v>
      </c>
      <c r="B69" s="5" t="s">
        <v>66</v>
      </c>
      <c r="C69" s="3">
        <v>42</v>
      </c>
      <c r="D69" s="3">
        <v>6</v>
      </c>
      <c r="E69" s="3">
        <v>12</v>
      </c>
      <c r="F69" s="3"/>
      <c r="G69" s="3">
        <f t="shared" si="4"/>
        <v>3024</v>
      </c>
    </row>
    <row r="70" spans="1:7" ht="15">
      <c r="A70" s="3">
        <v>66</v>
      </c>
      <c r="B70" s="5" t="s">
        <v>67</v>
      </c>
      <c r="C70" s="3">
        <v>77</v>
      </c>
      <c r="D70" s="3">
        <v>4</v>
      </c>
      <c r="E70" s="3">
        <v>4</v>
      </c>
      <c r="F70" s="3"/>
      <c r="G70" s="3">
        <f t="shared" si="4"/>
        <v>1232</v>
      </c>
    </row>
    <row r="71" spans="1:7" ht="15">
      <c r="A71" s="3">
        <v>67</v>
      </c>
      <c r="B71" s="5" t="s">
        <v>68</v>
      </c>
      <c r="C71" s="3">
        <v>72</v>
      </c>
      <c r="D71" s="3">
        <v>4</v>
      </c>
      <c r="E71" s="3">
        <v>2</v>
      </c>
      <c r="F71" s="3"/>
      <c r="G71" s="3">
        <f t="shared" si="4"/>
        <v>576</v>
      </c>
    </row>
    <row r="72" spans="1:7" ht="15">
      <c r="A72" s="3">
        <v>68</v>
      </c>
      <c r="B72" s="5" t="s">
        <v>69</v>
      </c>
      <c r="C72" s="3">
        <v>30</v>
      </c>
      <c r="D72" s="3">
        <v>4</v>
      </c>
      <c r="E72" s="3">
        <v>6</v>
      </c>
      <c r="F72" s="3"/>
      <c r="G72" s="3">
        <f t="shared" si="4"/>
        <v>720</v>
      </c>
    </row>
    <row r="73" spans="1:7" ht="15">
      <c r="A73" s="3">
        <v>69</v>
      </c>
      <c r="B73" s="5" t="s">
        <v>70</v>
      </c>
      <c r="C73" s="3">
        <v>15</v>
      </c>
      <c r="D73" s="3">
        <v>1</v>
      </c>
      <c r="E73" s="3">
        <v>12</v>
      </c>
      <c r="F73" s="3"/>
      <c r="G73" s="3">
        <f t="shared" si="4"/>
        <v>180</v>
      </c>
    </row>
    <row r="74" spans="1:7" ht="15">
      <c r="A74" s="3">
        <v>70</v>
      </c>
      <c r="B74" s="5" t="s">
        <v>71</v>
      </c>
      <c r="C74" s="3">
        <v>30</v>
      </c>
      <c r="D74" s="3">
        <v>4</v>
      </c>
      <c r="E74" s="3">
        <v>12</v>
      </c>
      <c r="F74" s="3"/>
      <c r="G74" s="3">
        <f t="shared" si="4"/>
        <v>1440</v>
      </c>
    </row>
    <row r="75" spans="1:7" ht="15">
      <c r="A75" s="3">
        <v>71</v>
      </c>
      <c r="B75" s="5" t="s">
        <v>72</v>
      </c>
      <c r="C75" s="3">
        <v>45</v>
      </c>
      <c r="D75" s="3">
        <v>3</v>
      </c>
      <c r="E75" s="3">
        <v>6</v>
      </c>
      <c r="F75" s="3"/>
      <c r="G75" s="3">
        <f t="shared" si="4"/>
        <v>810</v>
      </c>
    </row>
    <row r="76" spans="1:7" ht="15">
      <c r="A76" s="3">
        <v>72</v>
      </c>
      <c r="B76" s="5" t="s">
        <v>73</v>
      </c>
      <c r="C76" s="3">
        <v>42</v>
      </c>
      <c r="D76" s="3">
        <v>2</v>
      </c>
      <c r="E76" s="3">
        <v>12</v>
      </c>
      <c r="F76" s="3"/>
      <c r="G76" s="3">
        <f t="shared" si="4"/>
        <v>1008</v>
      </c>
    </row>
    <row r="77" spans="1:7" ht="15">
      <c r="A77" s="3">
        <v>73</v>
      </c>
      <c r="B77" s="5" t="s">
        <v>74</v>
      </c>
      <c r="C77" s="3">
        <v>10</v>
      </c>
      <c r="D77" s="3">
        <v>1</v>
      </c>
      <c r="E77" s="3"/>
      <c r="F77" s="3">
        <v>40</v>
      </c>
      <c r="G77" s="3">
        <f>PRODUCT(C77,D77,F77)</f>
        <v>400</v>
      </c>
    </row>
    <row r="78" spans="1:7" ht="15">
      <c r="A78" s="3">
        <v>74</v>
      </c>
      <c r="B78" s="5" t="s">
        <v>75</v>
      </c>
      <c r="C78" s="3">
        <v>180</v>
      </c>
      <c r="D78" s="3">
        <v>1</v>
      </c>
      <c r="E78" s="3"/>
      <c r="F78" s="3">
        <v>10</v>
      </c>
      <c r="G78" s="3">
        <f>PRODUCT(C78,D78,F78)</f>
        <v>1800</v>
      </c>
    </row>
    <row r="79" spans="1:7" ht="15">
      <c r="A79" s="3">
        <v>75</v>
      </c>
      <c r="B79" s="5" t="s">
        <v>76</v>
      </c>
      <c r="C79" s="3">
        <v>200</v>
      </c>
      <c r="D79" s="3">
        <v>1</v>
      </c>
      <c r="E79" s="3"/>
      <c r="F79" s="3">
        <v>5</v>
      </c>
      <c r="G79" s="3">
        <f>PRODUCT(C79,D79,F79)</f>
        <v>1000</v>
      </c>
    </row>
    <row r="80" spans="1:7" ht="15">
      <c r="A80" s="3">
        <v>76</v>
      </c>
      <c r="B80" s="5" t="s">
        <v>77</v>
      </c>
      <c r="C80" s="3">
        <v>270</v>
      </c>
      <c r="D80" s="3">
        <v>1</v>
      </c>
      <c r="E80" s="3"/>
      <c r="F80" s="3">
        <v>3</v>
      </c>
      <c r="G80" s="3">
        <f>PRODUCT(C80,D80,F80)</f>
        <v>810</v>
      </c>
    </row>
    <row r="81" spans="1:7" ht="15">
      <c r="A81" s="3">
        <v>77</v>
      </c>
      <c r="B81" s="5" t="s">
        <v>78</v>
      </c>
      <c r="C81" s="3">
        <v>8</v>
      </c>
      <c r="D81" s="3">
        <v>3</v>
      </c>
      <c r="E81" s="3">
        <v>6</v>
      </c>
      <c r="F81" s="3">
        <v>65</v>
      </c>
      <c r="G81" s="3">
        <f t="shared" ref="G81:G86" si="5">PRODUCT(C81:F81)</f>
        <v>9360</v>
      </c>
    </row>
    <row r="82" spans="1:7" ht="15">
      <c r="A82" s="3">
        <v>78</v>
      </c>
      <c r="B82" s="5" t="s">
        <v>79</v>
      </c>
      <c r="C82" s="3">
        <v>13</v>
      </c>
      <c r="D82" s="3">
        <v>1</v>
      </c>
      <c r="E82" s="3">
        <v>6</v>
      </c>
      <c r="F82" s="3">
        <v>60</v>
      </c>
      <c r="G82" s="3">
        <f t="shared" si="5"/>
        <v>4680</v>
      </c>
    </row>
    <row r="83" spans="1:7" ht="15">
      <c r="A83" s="3">
        <v>79</v>
      </c>
      <c r="B83" s="5" t="s">
        <v>80</v>
      </c>
      <c r="C83" s="3">
        <v>6</v>
      </c>
      <c r="D83" s="3">
        <v>1</v>
      </c>
      <c r="E83" s="3">
        <v>6</v>
      </c>
      <c r="F83" s="3">
        <v>40</v>
      </c>
      <c r="G83" s="3">
        <f t="shared" si="5"/>
        <v>1440</v>
      </c>
    </row>
    <row r="84" spans="1:7" ht="15">
      <c r="A84" s="3">
        <v>80</v>
      </c>
      <c r="B84" s="5" t="s">
        <v>81</v>
      </c>
      <c r="C84" s="3">
        <v>7</v>
      </c>
      <c r="D84" s="3">
        <v>1</v>
      </c>
      <c r="E84" s="3">
        <v>6</v>
      </c>
      <c r="F84" s="3">
        <v>30</v>
      </c>
      <c r="G84" s="3">
        <f t="shared" si="5"/>
        <v>1260</v>
      </c>
    </row>
    <row r="85" spans="1:7" ht="15">
      <c r="A85" s="3">
        <v>81</v>
      </c>
      <c r="B85" s="5" t="s">
        <v>82</v>
      </c>
      <c r="C85" s="3">
        <v>63</v>
      </c>
      <c r="D85" s="3">
        <v>1</v>
      </c>
      <c r="E85" s="3">
        <v>6</v>
      </c>
      <c r="F85" s="3">
        <v>10</v>
      </c>
      <c r="G85" s="3">
        <f t="shared" si="5"/>
        <v>3780</v>
      </c>
    </row>
    <row r="86" spans="1:7" ht="15">
      <c r="A86" s="3">
        <v>82</v>
      </c>
      <c r="B86" s="5" t="s">
        <v>83</v>
      </c>
      <c r="C86" s="3">
        <v>98</v>
      </c>
      <c r="D86" s="3">
        <v>1</v>
      </c>
      <c r="E86" s="3">
        <v>6</v>
      </c>
      <c r="F86" s="3">
        <v>10</v>
      </c>
      <c r="G86" s="3">
        <f t="shared" si="5"/>
        <v>5880</v>
      </c>
    </row>
    <row r="87" spans="1:7" ht="15">
      <c r="A87" s="3">
        <v>83</v>
      </c>
      <c r="B87" s="5" t="s">
        <v>84</v>
      </c>
      <c r="C87" s="3">
        <v>5</v>
      </c>
      <c r="D87" s="3">
        <v>3</v>
      </c>
      <c r="E87" s="3">
        <v>12</v>
      </c>
      <c r="F87" s="3"/>
      <c r="G87" s="3">
        <f>PRODUCT(C87,D87,E87)</f>
        <v>180</v>
      </c>
    </row>
    <row r="88" spans="1:7" ht="15">
      <c r="A88" s="3">
        <v>84</v>
      </c>
      <c r="B88" s="5" t="s">
        <v>85</v>
      </c>
      <c r="C88" s="3">
        <v>71</v>
      </c>
      <c r="D88" s="3">
        <v>4</v>
      </c>
      <c r="E88" s="3">
        <v>6</v>
      </c>
      <c r="F88" s="3"/>
      <c r="G88" s="3">
        <f>PRODUCT(C88,D88,E88)</f>
        <v>1704</v>
      </c>
    </row>
    <row r="89" spans="1:7" ht="15">
      <c r="A89" s="3">
        <v>85</v>
      </c>
      <c r="B89" s="5" t="s">
        <v>86</v>
      </c>
      <c r="C89" s="3">
        <v>8</v>
      </c>
      <c r="D89" s="3">
        <v>3</v>
      </c>
      <c r="E89" s="3">
        <v>6</v>
      </c>
      <c r="F89" s="3"/>
      <c r="G89" s="3">
        <f>PRODUCT(C89,D89,E89)</f>
        <v>144</v>
      </c>
    </row>
    <row r="90" spans="1:7" ht="15">
      <c r="A90" s="3">
        <v>86</v>
      </c>
      <c r="B90" s="5" t="s">
        <v>87</v>
      </c>
      <c r="C90" s="3">
        <v>6</v>
      </c>
      <c r="D90" s="3">
        <v>3</v>
      </c>
      <c r="E90" s="3">
        <v>6</v>
      </c>
      <c r="F90" s="3"/>
      <c r="G90" s="3">
        <f>PRODUCT(C90,D90,E90)</f>
        <v>108</v>
      </c>
    </row>
    <row r="91" spans="1:7" ht="15">
      <c r="A91" s="3">
        <v>87</v>
      </c>
      <c r="B91" s="5" t="s">
        <v>88</v>
      </c>
      <c r="C91" s="3">
        <v>15</v>
      </c>
      <c r="D91" s="3">
        <v>1</v>
      </c>
      <c r="E91" s="3"/>
      <c r="F91" s="3">
        <v>70</v>
      </c>
      <c r="G91" s="3">
        <f>PRODUCT(C91,D91,F91)</f>
        <v>1050</v>
      </c>
    </row>
    <row r="92" spans="1:7" ht="15">
      <c r="A92" s="3">
        <v>88</v>
      </c>
      <c r="B92" s="5" t="s">
        <v>89</v>
      </c>
      <c r="C92" s="3">
        <v>5</v>
      </c>
      <c r="D92" s="3">
        <v>2</v>
      </c>
      <c r="E92" s="3">
        <v>12</v>
      </c>
      <c r="F92" s="3">
        <v>37</v>
      </c>
      <c r="G92" s="3">
        <f>PRODUCT(C92:F92)</f>
        <v>4440</v>
      </c>
    </row>
    <row r="93" spans="1:7" ht="15">
      <c r="A93" s="3">
        <v>89</v>
      </c>
      <c r="B93" s="5" t="s">
        <v>90</v>
      </c>
      <c r="C93" s="3">
        <v>4</v>
      </c>
      <c r="D93" s="3">
        <v>2</v>
      </c>
      <c r="E93" s="3">
        <v>12</v>
      </c>
      <c r="F93" s="3">
        <v>37</v>
      </c>
      <c r="G93" s="3">
        <f>PRODUCT(C93:F93)</f>
        <v>3552</v>
      </c>
    </row>
    <row r="94" spans="1:7" ht="15">
      <c r="A94" s="3">
        <v>90</v>
      </c>
      <c r="B94" s="5" t="s">
        <v>91</v>
      </c>
      <c r="C94" s="3">
        <v>220</v>
      </c>
      <c r="D94" s="3">
        <v>1</v>
      </c>
      <c r="E94" s="3">
        <v>12</v>
      </c>
      <c r="F94" s="3">
        <v>12</v>
      </c>
      <c r="G94" s="3">
        <f>PRODUCT(C94:F94)</f>
        <v>31680</v>
      </c>
    </row>
    <row r="95" spans="1:7" ht="15">
      <c r="A95" s="3">
        <v>91</v>
      </c>
      <c r="B95" s="5" t="s">
        <v>92</v>
      </c>
      <c r="C95" s="3">
        <v>500</v>
      </c>
      <c r="D95" s="3">
        <v>1</v>
      </c>
      <c r="E95" s="3">
        <v>6</v>
      </c>
      <c r="F95" s="3">
        <v>1</v>
      </c>
      <c r="G95" s="3">
        <f>PRODUCT(C95:F95)</f>
        <v>3000</v>
      </c>
    </row>
    <row r="96" spans="1:7" ht="15">
      <c r="A96" s="3">
        <v>92</v>
      </c>
      <c r="B96" s="5" t="s">
        <v>93</v>
      </c>
      <c r="C96" s="3">
        <v>55</v>
      </c>
      <c r="D96" s="3">
        <v>1</v>
      </c>
      <c r="E96" s="3">
        <v>6</v>
      </c>
      <c r="F96" s="3"/>
      <c r="G96" s="3">
        <f>PRODUCT(C96,D96,E96)</f>
        <v>330</v>
      </c>
    </row>
    <row r="97" spans="1:7" ht="15">
      <c r="A97" s="3">
        <v>93</v>
      </c>
      <c r="B97" s="5" t="s">
        <v>94</v>
      </c>
      <c r="C97" s="3">
        <v>20</v>
      </c>
      <c r="D97" s="3">
        <v>4</v>
      </c>
      <c r="E97" s="3">
        <v>12</v>
      </c>
      <c r="F97" s="3"/>
      <c r="G97" s="3">
        <f>PRODUCT(C97,D97,E97)</f>
        <v>960</v>
      </c>
    </row>
    <row r="98" spans="1:7" ht="15">
      <c r="A98" s="3">
        <v>94</v>
      </c>
      <c r="B98" s="5" t="s">
        <v>95</v>
      </c>
      <c r="C98" s="3">
        <v>12</v>
      </c>
      <c r="D98" s="3">
        <v>3</v>
      </c>
      <c r="E98" s="3">
        <v>6</v>
      </c>
      <c r="F98" s="3"/>
      <c r="G98" s="3">
        <f>PRODUCT(C98,D98,E98)</f>
        <v>216</v>
      </c>
    </row>
    <row r="99" spans="1:7" ht="15">
      <c r="A99" s="3">
        <v>95</v>
      </c>
      <c r="B99" s="5" t="s">
        <v>96</v>
      </c>
      <c r="C99" s="3">
        <v>6</v>
      </c>
      <c r="D99" s="3">
        <v>1</v>
      </c>
      <c r="E99" s="3">
        <v>6</v>
      </c>
      <c r="F99" s="3"/>
      <c r="G99" s="3">
        <f>PRODUCT(C99,D99,E99)</f>
        <v>36</v>
      </c>
    </row>
    <row r="100" spans="1:7" ht="15">
      <c r="A100" s="3">
        <v>96</v>
      </c>
      <c r="B100" s="5" t="s">
        <v>97</v>
      </c>
      <c r="C100" s="3">
        <v>120</v>
      </c>
      <c r="D100" s="3">
        <v>1</v>
      </c>
      <c r="E100" s="3">
        <v>4</v>
      </c>
      <c r="F100" s="3"/>
      <c r="G100" s="3">
        <f>PRODUCT(C100,D100,E100)</f>
        <v>480</v>
      </c>
    </row>
    <row r="101" spans="1:7" ht="15">
      <c r="A101" s="3">
        <v>97</v>
      </c>
      <c r="B101" s="5" t="s">
        <v>98</v>
      </c>
      <c r="C101" s="3">
        <v>32</v>
      </c>
      <c r="D101" s="3">
        <v>1</v>
      </c>
      <c r="E101" s="3"/>
      <c r="F101" s="3">
        <v>50</v>
      </c>
      <c r="G101" s="3">
        <f>PRODUCT(C101,D101,F101)</f>
        <v>1600</v>
      </c>
    </row>
    <row r="102" spans="1:7" ht="15">
      <c r="A102" s="3">
        <v>98</v>
      </c>
      <c r="B102" s="5" t="s">
        <v>99</v>
      </c>
      <c r="C102" s="3">
        <v>23</v>
      </c>
      <c r="D102" s="3">
        <v>3</v>
      </c>
      <c r="E102" s="3">
        <v>12</v>
      </c>
      <c r="F102" s="3">
        <v>3</v>
      </c>
      <c r="G102" s="3">
        <f>PRODUCT(C102:F102)</f>
        <v>2484</v>
      </c>
    </row>
    <row r="103" spans="1:7" ht="15">
      <c r="A103" s="3">
        <v>99</v>
      </c>
      <c r="B103" s="5" t="s">
        <v>100</v>
      </c>
      <c r="C103" s="3">
        <v>25</v>
      </c>
      <c r="D103" s="3">
        <v>1</v>
      </c>
      <c r="E103" s="3"/>
      <c r="F103" s="3">
        <v>15</v>
      </c>
      <c r="G103" s="3">
        <f>PRODUCT(C103,D103,F103)</f>
        <v>375</v>
      </c>
    </row>
    <row r="104" spans="1:7" ht="15">
      <c r="A104" s="3">
        <v>100</v>
      </c>
      <c r="B104" s="5" t="s">
        <v>101</v>
      </c>
      <c r="C104" s="3">
        <v>30</v>
      </c>
      <c r="D104" s="3">
        <v>1</v>
      </c>
      <c r="E104" s="3">
        <v>6</v>
      </c>
      <c r="F104" s="3"/>
      <c r="G104" s="3">
        <f>PRODUCT(C104,D104,E104)</f>
        <v>180</v>
      </c>
    </row>
    <row r="105" spans="1:7" ht="15">
      <c r="A105" s="3">
        <v>101</v>
      </c>
      <c r="B105" s="5" t="s">
        <v>102</v>
      </c>
      <c r="C105" s="3">
        <v>22</v>
      </c>
      <c r="D105" s="3">
        <v>3</v>
      </c>
      <c r="E105" s="3"/>
      <c r="F105" s="3">
        <v>3</v>
      </c>
      <c r="G105" s="3">
        <f>PRODUCT(C105,D105,F105)</f>
        <v>198</v>
      </c>
    </row>
    <row r="106" spans="1:7" ht="15">
      <c r="A106" s="3">
        <v>102</v>
      </c>
      <c r="B106" s="5" t="s">
        <v>103</v>
      </c>
      <c r="C106" s="3">
        <v>350</v>
      </c>
      <c r="D106" s="3">
        <v>1</v>
      </c>
      <c r="E106" s="3">
        <v>6</v>
      </c>
      <c r="F106" s="3">
        <v>1</v>
      </c>
      <c r="G106" s="3">
        <f>PRODUCT(C106:F106)</f>
        <v>2100</v>
      </c>
    </row>
    <row r="107" spans="1:7" ht="15">
      <c r="A107" s="3">
        <v>103</v>
      </c>
      <c r="B107" s="5" t="s">
        <v>104</v>
      </c>
      <c r="C107" s="3">
        <v>30</v>
      </c>
      <c r="D107" s="3">
        <v>1</v>
      </c>
      <c r="E107" s="3">
        <v>12</v>
      </c>
      <c r="F107" s="3"/>
      <c r="G107" s="3">
        <f>PRODUCT(C107,D107,E107)</f>
        <v>360</v>
      </c>
    </row>
    <row r="108" spans="1:7" ht="15">
      <c r="A108" s="3">
        <v>104</v>
      </c>
      <c r="B108" s="5" t="s">
        <v>105</v>
      </c>
      <c r="C108" s="3">
        <v>30</v>
      </c>
      <c r="D108" s="3">
        <v>2</v>
      </c>
      <c r="E108" s="3">
        <v>4</v>
      </c>
      <c r="F108" s="3"/>
      <c r="G108" s="3">
        <f>PRODUCT(C108,D108,E108)</f>
        <v>240</v>
      </c>
    </row>
    <row r="109" spans="1:7" ht="15">
      <c r="A109" s="3">
        <v>105</v>
      </c>
      <c r="B109" s="5" t="s">
        <v>106</v>
      </c>
      <c r="C109" s="3"/>
      <c r="D109" s="3"/>
      <c r="E109" s="3"/>
      <c r="F109" s="3"/>
      <c r="G109" s="3">
        <v>1600000</v>
      </c>
    </row>
    <row r="110" spans="1:7" ht="15">
      <c r="A110" s="3">
        <v>106</v>
      </c>
      <c r="B110" s="5" t="s">
        <v>107</v>
      </c>
      <c r="C110" s="3"/>
      <c r="D110" s="3"/>
      <c r="E110" s="3"/>
      <c r="F110" s="3"/>
      <c r="G110" s="3">
        <v>45619</v>
      </c>
    </row>
    <row r="111" spans="1:7" ht="15">
      <c r="A111" s="3"/>
      <c r="B111" s="5" t="s">
        <v>108</v>
      </c>
      <c r="C111" s="3"/>
      <c r="D111" s="3"/>
      <c r="E111" s="3"/>
      <c r="F111" s="3"/>
      <c r="G111" s="3">
        <f>SUM(G6:G110)</f>
        <v>2814050</v>
      </c>
    </row>
    <row r="112" spans="1:7" ht="15">
      <c r="A112" s="6"/>
      <c r="B112" s="7"/>
      <c r="C112" s="6"/>
      <c r="D112" s="6"/>
      <c r="E112" s="6"/>
      <c r="F112" s="6"/>
      <c r="G112" s="6"/>
    </row>
    <row r="113" spans="1:7" ht="15">
      <c r="A113" s="6"/>
      <c r="B113" s="1" t="s">
        <v>109</v>
      </c>
      <c r="C113" s="8"/>
      <c r="D113" s="8"/>
      <c r="E113" s="6"/>
      <c r="F113" s="6"/>
      <c r="G113" s="6"/>
    </row>
    <row r="114" spans="1:7" ht="15" customHeight="1">
      <c r="A114" s="6"/>
      <c r="B114" s="1" t="s">
        <v>110</v>
      </c>
      <c r="C114" s="8"/>
      <c r="D114" s="8"/>
      <c r="E114" s="6"/>
      <c r="F114" s="6"/>
      <c r="G114" s="6"/>
    </row>
    <row r="115" spans="1:7" ht="30">
      <c r="A115" s="4">
        <v>1</v>
      </c>
      <c r="B115" s="9" t="s">
        <v>111</v>
      </c>
      <c r="C115" s="9"/>
      <c r="D115" s="9"/>
      <c r="E115" s="9"/>
      <c r="F115" s="9"/>
      <c r="G115" s="9">
        <v>302000</v>
      </c>
    </row>
    <row r="116" spans="1:7" ht="15">
      <c r="A116" s="6"/>
      <c r="B116" s="7"/>
      <c r="C116" s="6"/>
      <c r="D116" s="6"/>
      <c r="E116" s="6"/>
      <c r="F116" s="6"/>
      <c r="G116" s="6"/>
    </row>
    <row r="117" spans="1:7" ht="15">
      <c r="A117" s="6"/>
      <c r="B117" s="1" t="s">
        <v>112</v>
      </c>
      <c r="C117" s="8"/>
      <c r="D117" s="8"/>
      <c r="E117" s="8"/>
      <c r="F117" s="6"/>
      <c r="G117" s="6"/>
    </row>
    <row r="118" spans="1:7" ht="15">
      <c r="A118" s="6"/>
      <c r="B118" s="1" t="s">
        <v>110</v>
      </c>
      <c r="C118" s="8"/>
      <c r="D118" s="8"/>
      <c r="E118" s="8"/>
      <c r="F118" s="6"/>
      <c r="G118" s="6"/>
    </row>
    <row r="119" spans="1:7" ht="30">
      <c r="A119" s="10">
        <v>1</v>
      </c>
      <c r="B119" s="9" t="s">
        <v>113</v>
      </c>
      <c r="C119" s="3"/>
      <c r="D119" s="5"/>
      <c r="E119" s="3"/>
      <c r="F119" s="3"/>
      <c r="G119" s="3">
        <v>80000</v>
      </c>
    </row>
    <row r="120" spans="1:7" ht="15">
      <c r="A120" s="6"/>
      <c r="B120" s="7"/>
      <c r="C120" s="6"/>
      <c r="D120" s="7"/>
      <c r="E120" s="6"/>
      <c r="F120" s="6"/>
      <c r="G120" s="6"/>
    </row>
    <row r="121" spans="1:7" ht="31.5" customHeight="1">
      <c r="A121" s="7"/>
      <c r="B121" s="1" t="s">
        <v>114</v>
      </c>
      <c r="C121" s="7"/>
      <c r="D121" s="7"/>
      <c r="E121" s="7"/>
      <c r="F121" s="7"/>
      <c r="G121" s="6"/>
    </row>
    <row r="122" spans="1:7" ht="15">
      <c r="A122" s="7"/>
      <c r="B122" s="1" t="s">
        <v>110</v>
      </c>
      <c r="C122" s="7"/>
      <c r="D122" s="7"/>
      <c r="E122" s="7"/>
      <c r="F122" s="7"/>
      <c r="G122" s="6"/>
    </row>
    <row r="123" spans="1:7" ht="30">
      <c r="A123" s="11" t="s">
        <v>3</v>
      </c>
      <c r="B123" s="11" t="s">
        <v>115</v>
      </c>
      <c r="C123" s="12" t="s">
        <v>116</v>
      </c>
      <c r="D123" s="11" t="s">
        <v>117</v>
      </c>
      <c r="E123" s="11" t="s">
        <v>5</v>
      </c>
      <c r="F123" s="12" t="s">
        <v>9</v>
      </c>
      <c r="G123" s="6"/>
    </row>
    <row r="124" spans="1:7" ht="15">
      <c r="A124" s="11"/>
      <c r="B124" s="11" t="s">
        <v>118</v>
      </c>
      <c r="C124" s="12"/>
      <c r="D124" s="11"/>
      <c r="E124" s="11"/>
      <c r="F124" s="12"/>
      <c r="G124" s="6"/>
    </row>
    <row r="125" spans="1:7" ht="15">
      <c r="A125" s="13">
        <v>1</v>
      </c>
      <c r="B125" s="14" t="s">
        <v>119</v>
      </c>
      <c r="C125" s="15">
        <v>36000</v>
      </c>
      <c r="D125" s="11">
        <v>14.26</v>
      </c>
      <c r="E125" s="11">
        <v>18</v>
      </c>
      <c r="F125" s="13">
        <f>PRODUCT(C125:E125)/100</f>
        <v>92404.800000000003</v>
      </c>
      <c r="G125" s="6"/>
    </row>
    <row r="126" spans="1:7" ht="15">
      <c r="A126" s="13">
        <v>2</v>
      </c>
      <c r="B126" s="14" t="s">
        <v>120</v>
      </c>
      <c r="C126" s="15">
        <v>36000</v>
      </c>
      <c r="D126" s="11">
        <v>12.65</v>
      </c>
      <c r="E126" s="11">
        <v>18</v>
      </c>
      <c r="F126" s="13">
        <f t="shared" ref="F126:F134" si="6">PRODUCT(C126,D126,E126)/100</f>
        <v>81972</v>
      </c>
      <c r="G126" s="6"/>
    </row>
    <row r="127" spans="1:7" ht="15">
      <c r="A127" s="13">
        <v>3</v>
      </c>
      <c r="B127" s="14" t="s">
        <v>121</v>
      </c>
      <c r="C127" s="15">
        <v>36000</v>
      </c>
      <c r="D127" s="11">
        <v>14.78</v>
      </c>
      <c r="E127" s="11">
        <v>18</v>
      </c>
      <c r="F127" s="13">
        <f t="shared" si="6"/>
        <v>95774.399999999994</v>
      </c>
      <c r="G127" s="6"/>
    </row>
    <row r="128" spans="1:7" ht="15">
      <c r="A128" s="13">
        <v>4</v>
      </c>
      <c r="B128" s="14" t="s">
        <v>122</v>
      </c>
      <c r="C128" s="15">
        <v>36000</v>
      </c>
      <c r="D128" s="11">
        <v>10.51</v>
      </c>
      <c r="E128" s="11">
        <v>18</v>
      </c>
      <c r="F128" s="13">
        <f t="shared" si="6"/>
        <v>68104.800000000003</v>
      </c>
      <c r="G128" s="6"/>
    </row>
    <row r="129" spans="1:7" ht="15">
      <c r="A129" s="13">
        <v>5</v>
      </c>
      <c r="B129" s="14" t="s">
        <v>123</v>
      </c>
      <c r="C129" s="15">
        <v>24000</v>
      </c>
      <c r="D129" s="11">
        <v>13.6</v>
      </c>
      <c r="E129" s="11">
        <v>18</v>
      </c>
      <c r="F129" s="13">
        <f t="shared" si="6"/>
        <v>58752</v>
      </c>
      <c r="G129" s="6"/>
    </row>
    <row r="130" spans="1:7" ht="15">
      <c r="A130" s="13">
        <v>6</v>
      </c>
      <c r="B130" s="14" t="s">
        <v>124</v>
      </c>
      <c r="C130" s="15">
        <v>24000</v>
      </c>
      <c r="D130" s="11">
        <v>14.78</v>
      </c>
      <c r="E130" s="11">
        <v>18</v>
      </c>
      <c r="F130" s="13">
        <f t="shared" si="6"/>
        <v>63849.599999999999</v>
      </c>
      <c r="G130" s="6"/>
    </row>
    <row r="131" spans="1:7" ht="15">
      <c r="A131" s="13">
        <v>7</v>
      </c>
      <c r="B131" s="14" t="s">
        <v>121</v>
      </c>
      <c r="C131" s="15">
        <v>24000</v>
      </c>
      <c r="D131" s="11">
        <v>15.37</v>
      </c>
      <c r="E131" s="11">
        <v>18</v>
      </c>
      <c r="F131" s="13">
        <f t="shared" si="6"/>
        <v>66398.399999999994</v>
      </c>
      <c r="G131" s="7"/>
    </row>
    <row r="132" spans="1:7" ht="15">
      <c r="A132" s="13">
        <v>8</v>
      </c>
      <c r="B132" s="14" t="s">
        <v>125</v>
      </c>
      <c r="C132" s="15">
        <v>24000</v>
      </c>
      <c r="D132" s="11">
        <v>16.59</v>
      </c>
      <c r="E132" s="11">
        <v>18</v>
      </c>
      <c r="F132" s="13">
        <f t="shared" si="6"/>
        <v>71668.800000000003</v>
      </c>
      <c r="G132" s="7"/>
    </row>
    <row r="133" spans="1:7" ht="15">
      <c r="A133" s="13">
        <v>9</v>
      </c>
      <c r="B133" s="14" t="s">
        <v>126</v>
      </c>
      <c r="C133" s="15">
        <v>12000</v>
      </c>
      <c r="D133" s="11">
        <v>13.6</v>
      </c>
      <c r="E133" s="11">
        <v>18</v>
      </c>
      <c r="F133" s="13">
        <f t="shared" si="6"/>
        <v>29376</v>
      </c>
      <c r="G133" s="7"/>
    </row>
    <row r="134" spans="1:7" ht="15">
      <c r="A134" s="16">
        <v>10</v>
      </c>
      <c r="B134" s="17" t="s">
        <v>125</v>
      </c>
      <c r="C134" s="18">
        <v>24000</v>
      </c>
      <c r="D134" s="3">
        <v>15.37</v>
      </c>
      <c r="E134" s="19">
        <v>18</v>
      </c>
      <c r="F134" s="20">
        <f t="shared" si="6"/>
        <v>66398.399999999994</v>
      </c>
      <c r="G134" s="7"/>
    </row>
    <row r="135" spans="1:7" ht="15">
      <c r="A135" s="16"/>
      <c r="B135" s="21" t="s">
        <v>127</v>
      </c>
      <c r="C135" s="18"/>
      <c r="D135" s="3"/>
      <c r="E135" s="19"/>
      <c r="F135" s="20"/>
      <c r="G135" s="7"/>
    </row>
    <row r="136" spans="1:7" ht="15">
      <c r="A136" s="16">
        <v>1</v>
      </c>
      <c r="B136" s="17" t="s">
        <v>119</v>
      </c>
      <c r="C136" s="18">
        <v>36000</v>
      </c>
      <c r="D136" s="3"/>
      <c r="E136" s="19"/>
      <c r="F136" s="20">
        <v>7500</v>
      </c>
      <c r="G136" s="7"/>
    </row>
    <row r="137" spans="1:7" ht="15">
      <c r="A137" s="16">
        <v>2</v>
      </c>
      <c r="B137" s="14" t="s">
        <v>120</v>
      </c>
      <c r="C137" s="15">
        <v>36000</v>
      </c>
      <c r="D137" s="3"/>
      <c r="E137" s="19"/>
      <c r="F137" s="20">
        <v>7500</v>
      </c>
      <c r="G137" s="7"/>
    </row>
    <row r="138" spans="1:7" ht="15">
      <c r="A138" s="16">
        <v>3</v>
      </c>
      <c r="B138" s="14" t="s">
        <v>121</v>
      </c>
      <c r="C138" s="15">
        <v>36000</v>
      </c>
      <c r="D138" s="3"/>
      <c r="E138" s="19"/>
      <c r="F138" s="20">
        <v>7500</v>
      </c>
      <c r="G138" s="7"/>
    </row>
    <row r="139" spans="1:7" ht="15">
      <c r="A139" s="16">
        <v>4</v>
      </c>
      <c r="B139" s="14" t="s">
        <v>122</v>
      </c>
      <c r="C139" s="15">
        <v>36000</v>
      </c>
      <c r="D139" s="3"/>
      <c r="E139" s="19"/>
      <c r="F139" s="20">
        <v>5500</v>
      </c>
      <c r="G139" s="7"/>
    </row>
    <row r="140" spans="1:7" ht="15">
      <c r="A140" s="16">
        <v>5</v>
      </c>
      <c r="B140" s="14" t="s">
        <v>123</v>
      </c>
      <c r="C140" s="15">
        <v>24000</v>
      </c>
      <c r="D140" s="3"/>
      <c r="E140" s="19"/>
      <c r="F140" s="20">
        <v>5500</v>
      </c>
      <c r="G140" s="7"/>
    </row>
    <row r="141" spans="1:7" ht="15">
      <c r="A141" s="16">
        <v>6</v>
      </c>
      <c r="B141" s="14" t="s">
        <v>124</v>
      </c>
      <c r="C141" s="15">
        <v>24000</v>
      </c>
      <c r="D141" s="3"/>
      <c r="E141" s="19"/>
      <c r="F141" s="20">
        <v>6000</v>
      </c>
      <c r="G141" s="7"/>
    </row>
    <row r="142" spans="1:7" ht="15">
      <c r="A142" s="16">
        <v>7</v>
      </c>
      <c r="B142" s="14" t="s">
        <v>121</v>
      </c>
      <c r="C142" s="15">
        <v>24000</v>
      </c>
      <c r="D142" s="3"/>
      <c r="E142" s="19"/>
      <c r="F142" s="20">
        <v>6000</v>
      </c>
      <c r="G142" s="7"/>
    </row>
    <row r="143" spans="1:7" ht="15">
      <c r="A143" s="16">
        <v>8</v>
      </c>
      <c r="B143" s="14" t="s">
        <v>125</v>
      </c>
      <c r="C143" s="15">
        <v>24000</v>
      </c>
      <c r="D143" s="3"/>
      <c r="E143" s="19"/>
      <c r="F143" s="20">
        <v>6000</v>
      </c>
      <c r="G143" s="7"/>
    </row>
    <row r="144" spans="1:7" ht="15">
      <c r="A144" s="16">
        <v>9</v>
      </c>
      <c r="B144" s="14" t="s">
        <v>126</v>
      </c>
      <c r="C144" s="15">
        <v>12000</v>
      </c>
      <c r="D144" s="3"/>
      <c r="E144" s="19"/>
      <c r="F144" s="20">
        <v>3000</v>
      </c>
      <c r="G144" s="7"/>
    </row>
    <row r="145" spans="1:11" ht="15">
      <c r="A145" s="16">
        <v>10</v>
      </c>
      <c r="B145" s="17" t="s">
        <v>125</v>
      </c>
      <c r="C145" s="18">
        <v>24000</v>
      </c>
      <c r="D145" s="3"/>
      <c r="E145" s="19"/>
      <c r="F145" s="20">
        <v>6000</v>
      </c>
      <c r="G145" s="7"/>
    </row>
    <row r="146" spans="1:11" ht="15">
      <c r="A146" s="5"/>
      <c r="B146" s="5" t="s">
        <v>128</v>
      </c>
      <c r="C146" s="5"/>
      <c r="D146" s="5"/>
      <c r="E146" s="5"/>
      <c r="F146" s="20">
        <f>SUM(F125:F145)</f>
        <v>755199.2</v>
      </c>
      <c r="G146" s="7"/>
    </row>
    <row r="147" spans="1:11" ht="15">
      <c r="A147" s="22"/>
      <c r="B147" s="22"/>
      <c r="C147" s="22"/>
      <c r="D147" s="22"/>
      <c r="E147" s="22"/>
      <c r="F147" s="23"/>
      <c r="G147" s="7"/>
    </row>
    <row r="148" spans="1:11" ht="15">
      <c r="A148" s="22"/>
      <c r="B148" s="22" t="s">
        <v>129</v>
      </c>
      <c r="C148" s="22"/>
      <c r="D148" s="22"/>
      <c r="E148" s="22"/>
      <c r="F148" s="23">
        <f>SUM(G111,G115,G119,F146)</f>
        <v>3951249.2</v>
      </c>
      <c r="G148" s="7"/>
    </row>
    <row r="149" spans="1:11" ht="15">
      <c r="A149" s="7"/>
      <c r="B149" s="7"/>
      <c r="C149" s="7"/>
      <c r="D149" s="7"/>
      <c r="E149" s="7"/>
      <c r="F149" s="7"/>
      <c r="G149" s="7"/>
    </row>
    <row r="150" spans="1:11" ht="15">
      <c r="A150" s="7" t="s">
        <v>130</v>
      </c>
      <c r="B150" s="7"/>
      <c r="C150" s="7"/>
      <c r="D150" s="7"/>
      <c r="E150" s="7"/>
      <c r="F150" s="7"/>
      <c r="G150" s="7"/>
      <c r="I150" s="24"/>
    </row>
    <row r="151" spans="1:11" ht="15">
      <c r="A151" s="7"/>
      <c r="B151" s="7"/>
      <c r="C151" s="7"/>
      <c r="D151" s="7"/>
      <c r="E151" s="7"/>
      <c r="F151" s="7"/>
      <c r="G151" s="7"/>
      <c r="I151" s="24"/>
    </row>
    <row r="152" spans="1:11" ht="15.75">
      <c r="B152" s="25" t="s">
        <v>0</v>
      </c>
      <c r="C152" s="26"/>
      <c r="D152" s="25"/>
      <c r="E152" s="25"/>
      <c r="I152" s="7"/>
      <c r="J152" s="27"/>
      <c r="K152" s="27"/>
    </row>
    <row r="153" spans="1:11" ht="15">
      <c r="B153" s="1" t="s">
        <v>131</v>
      </c>
      <c r="C153" s="1"/>
      <c r="D153" s="2"/>
      <c r="E153" s="2"/>
      <c r="I153" s="7"/>
      <c r="J153" s="27"/>
      <c r="K153" s="27"/>
    </row>
    <row r="154" spans="1:11" ht="15">
      <c r="A154" s="2"/>
      <c r="B154" s="1" t="s">
        <v>132</v>
      </c>
      <c r="C154" s="1"/>
      <c r="D154" s="1"/>
      <c r="E154" s="1"/>
      <c r="F154" s="2"/>
      <c r="G154" s="2"/>
      <c r="H154" s="2"/>
      <c r="I154" s="7"/>
      <c r="J154" s="27"/>
      <c r="K154" s="27"/>
    </row>
    <row r="155" spans="1:11" ht="15">
      <c r="A155" s="2"/>
      <c r="B155" s="1" t="s">
        <v>110</v>
      </c>
      <c r="C155" s="2"/>
      <c r="D155" s="2"/>
      <c r="E155" s="2"/>
      <c r="F155" s="2"/>
      <c r="G155" s="2"/>
      <c r="H155" s="2"/>
      <c r="I155" s="7"/>
      <c r="J155" s="27"/>
      <c r="K155" s="27"/>
    </row>
    <row r="156" spans="1:11" ht="15">
      <c r="B156" s="7" t="s">
        <v>133</v>
      </c>
      <c r="I156" s="7"/>
      <c r="J156" s="27"/>
      <c r="K156" s="27"/>
    </row>
    <row r="157" spans="1:11" ht="15">
      <c r="A157" s="28">
        <v>1</v>
      </c>
      <c r="B157" s="5" t="s">
        <v>134</v>
      </c>
      <c r="C157" s="28">
        <v>16</v>
      </c>
      <c r="D157" s="28">
        <v>12</v>
      </c>
      <c r="E157" s="28">
        <v>430</v>
      </c>
      <c r="F157" s="28">
        <f>PRODUCT(C157:E157)</f>
        <v>82560</v>
      </c>
      <c r="I157" s="7"/>
      <c r="J157" s="27"/>
      <c r="K157" s="27"/>
    </row>
    <row r="158" spans="1:11" ht="15">
      <c r="A158" s="28">
        <v>2</v>
      </c>
      <c r="B158" s="5" t="s">
        <v>134</v>
      </c>
      <c r="C158" s="28">
        <v>9</v>
      </c>
      <c r="D158" s="28">
        <v>12</v>
      </c>
      <c r="E158" s="28">
        <v>687</v>
      </c>
      <c r="F158" s="28">
        <f>PRODUCT(C158:E158)</f>
        <v>74196</v>
      </c>
      <c r="I158" s="7"/>
      <c r="J158" s="27"/>
      <c r="K158" s="27"/>
    </row>
    <row r="159" spans="1:11" ht="15">
      <c r="A159" s="28">
        <v>3</v>
      </c>
      <c r="B159" s="5" t="s">
        <v>135</v>
      </c>
      <c r="C159" s="28">
        <v>1</v>
      </c>
      <c r="D159" s="28">
        <v>12</v>
      </c>
      <c r="E159" s="28">
        <v>14300</v>
      </c>
      <c r="F159" s="28">
        <f>PRODUCT(C159:E159)</f>
        <v>171600</v>
      </c>
      <c r="I159" s="7"/>
      <c r="J159" s="27"/>
      <c r="K159" s="27"/>
    </row>
    <row r="160" spans="1:11" ht="15">
      <c r="A160" s="28">
        <v>4</v>
      </c>
      <c r="B160" s="5" t="s">
        <v>136</v>
      </c>
      <c r="C160" s="28">
        <v>4</v>
      </c>
      <c r="D160" s="28">
        <v>12</v>
      </c>
      <c r="E160" s="28">
        <v>1050</v>
      </c>
      <c r="F160" s="28">
        <f>PRODUCT(C160:E160)</f>
        <v>50400</v>
      </c>
      <c r="I160" s="7"/>
      <c r="J160" s="27"/>
      <c r="K160" s="27"/>
    </row>
    <row r="161" spans="1:11" ht="15">
      <c r="A161" s="28"/>
      <c r="B161" s="5" t="s">
        <v>137</v>
      </c>
      <c r="C161" s="28"/>
      <c r="D161" s="28"/>
      <c r="E161" s="28"/>
      <c r="F161" s="28">
        <f>SUM(F157:F160)</f>
        <v>378756</v>
      </c>
      <c r="I161" s="7"/>
      <c r="J161" s="27"/>
      <c r="K161" s="27"/>
    </row>
    <row r="162" spans="1:11" ht="15">
      <c r="I162" s="7"/>
      <c r="J162" s="27"/>
      <c r="K162" s="27"/>
    </row>
    <row r="163" spans="1:11" ht="15">
      <c r="B163" s="7" t="s">
        <v>138</v>
      </c>
      <c r="I163" s="7"/>
      <c r="J163" s="27"/>
      <c r="K163" s="27"/>
    </row>
    <row r="164" spans="1:11" ht="15">
      <c r="A164" s="28">
        <v>1</v>
      </c>
      <c r="B164" s="5" t="s">
        <v>134</v>
      </c>
      <c r="C164" s="28">
        <v>6</v>
      </c>
      <c r="D164" s="28">
        <v>12</v>
      </c>
      <c r="E164" s="28">
        <v>430</v>
      </c>
      <c r="F164" s="28">
        <f>PRODUCT(C164:E164)</f>
        <v>30960</v>
      </c>
      <c r="I164" s="7"/>
      <c r="J164" s="27"/>
      <c r="K164" s="27"/>
    </row>
    <row r="165" spans="1:11" ht="15">
      <c r="A165" s="28">
        <v>2</v>
      </c>
      <c r="B165" s="5" t="s">
        <v>139</v>
      </c>
      <c r="C165" s="28">
        <v>2</v>
      </c>
      <c r="D165" s="28">
        <v>12</v>
      </c>
      <c r="E165" s="28">
        <v>74</v>
      </c>
      <c r="F165" s="28">
        <f>PRODUCT(C165:E165)</f>
        <v>1776</v>
      </c>
      <c r="I165" s="7"/>
      <c r="J165" s="27"/>
      <c r="K165" s="27"/>
    </row>
    <row r="166" spans="1:11" ht="15">
      <c r="A166" s="28">
        <v>3</v>
      </c>
      <c r="B166" s="5" t="s">
        <v>135</v>
      </c>
      <c r="C166" s="28">
        <v>1</v>
      </c>
      <c r="D166" s="28">
        <v>12</v>
      </c>
      <c r="E166" s="28">
        <v>2050</v>
      </c>
      <c r="F166" s="28">
        <f>PRODUCT(C166:E166)</f>
        <v>24600</v>
      </c>
      <c r="I166" s="7"/>
      <c r="J166" s="27"/>
      <c r="K166" s="27"/>
    </row>
    <row r="167" spans="1:11" ht="15">
      <c r="A167" s="28"/>
      <c r="B167" s="5" t="s">
        <v>137</v>
      </c>
      <c r="C167" s="28"/>
      <c r="D167" s="28"/>
      <c r="E167" s="28"/>
      <c r="F167" s="28">
        <f>SUM(F164:F166)</f>
        <v>57336</v>
      </c>
      <c r="I167" s="7"/>
      <c r="J167" s="27"/>
      <c r="K167" s="27"/>
    </row>
    <row r="168" spans="1:11" ht="15">
      <c r="G168" s="7"/>
      <c r="I168" s="7"/>
      <c r="J168" s="27"/>
      <c r="K168" s="27"/>
    </row>
    <row r="169" spans="1:11" ht="15">
      <c r="B169" s="7" t="s">
        <v>140</v>
      </c>
      <c r="G169" s="7"/>
      <c r="I169" s="7"/>
      <c r="J169" s="27"/>
      <c r="K169" s="27"/>
    </row>
    <row r="170" spans="1:11" ht="30">
      <c r="A170" s="5">
        <v>1</v>
      </c>
      <c r="B170" s="9" t="s">
        <v>141</v>
      </c>
      <c r="C170" s="5">
        <v>1</v>
      </c>
      <c r="D170" s="5">
        <v>12</v>
      </c>
      <c r="E170" s="5">
        <v>500</v>
      </c>
      <c r="F170" s="5">
        <f>PRODUCT(C170:E170)</f>
        <v>6000</v>
      </c>
      <c r="G170" s="7"/>
      <c r="I170" s="7"/>
      <c r="J170" s="27"/>
      <c r="K170" s="27"/>
    </row>
    <row r="171" spans="1:11" ht="15">
      <c r="A171" s="5"/>
      <c r="B171" s="5" t="s">
        <v>137</v>
      </c>
      <c r="C171" s="5"/>
      <c r="D171" s="5"/>
      <c r="E171" s="5"/>
      <c r="F171" s="5">
        <f>SUM(F170)</f>
        <v>6000</v>
      </c>
      <c r="G171" s="7"/>
      <c r="I171" s="7"/>
      <c r="J171" s="27"/>
      <c r="K171" s="27"/>
    </row>
    <row r="172" spans="1:11" ht="15">
      <c r="A172" s="7"/>
      <c r="B172" s="7"/>
      <c r="C172" s="7"/>
      <c r="D172" s="7"/>
      <c r="E172" s="7"/>
      <c r="F172" s="7"/>
      <c r="G172" s="7"/>
      <c r="I172" s="7"/>
      <c r="J172" s="27"/>
      <c r="K172" s="27"/>
    </row>
    <row r="173" spans="1:11" ht="15">
      <c r="A173" s="7"/>
      <c r="B173" s="7" t="s">
        <v>142</v>
      </c>
      <c r="C173" s="7"/>
      <c r="D173" s="7"/>
      <c r="E173" s="7"/>
      <c r="F173" s="7"/>
      <c r="G173" s="7"/>
      <c r="I173" s="7"/>
      <c r="J173" s="27"/>
      <c r="K173" s="27"/>
    </row>
    <row r="174" spans="1:11" ht="15">
      <c r="A174" s="5">
        <v>1</v>
      </c>
      <c r="B174" s="5" t="s">
        <v>143</v>
      </c>
      <c r="C174" s="5">
        <v>1</v>
      </c>
      <c r="D174" s="5">
        <v>12</v>
      </c>
      <c r="E174" s="5">
        <v>1750</v>
      </c>
      <c r="F174" s="5">
        <f>PRODUCT(C174:E174)</f>
        <v>21000</v>
      </c>
      <c r="G174" s="7"/>
      <c r="I174" s="7"/>
      <c r="J174" s="27"/>
      <c r="K174" s="27"/>
    </row>
    <row r="175" spans="1:11" ht="15">
      <c r="A175" s="5"/>
      <c r="B175" s="5" t="s">
        <v>137</v>
      </c>
      <c r="C175" s="5"/>
      <c r="D175" s="5"/>
      <c r="E175" s="5"/>
      <c r="F175" s="5">
        <f>SUM(F174)</f>
        <v>21000</v>
      </c>
      <c r="G175" s="7"/>
      <c r="I175" s="7"/>
      <c r="J175" s="27"/>
      <c r="K175" s="27"/>
    </row>
    <row r="176" spans="1:11" ht="15">
      <c r="A176" s="22"/>
      <c r="B176" s="22"/>
      <c r="C176" s="22"/>
      <c r="D176" s="22"/>
      <c r="E176" s="22"/>
      <c r="F176" s="22"/>
      <c r="G176" s="7"/>
      <c r="I176" s="24"/>
    </row>
    <row r="177" spans="1:9" ht="15">
      <c r="A177" s="7"/>
      <c r="B177" s="7" t="s">
        <v>144</v>
      </c>
      <c r="C177" s="7"/>
      <c r="D177" s="7"/>
      <c r="E177" s="7"/>
      <c r="F177" s="7"/>
      <c r="G177" s="7"/>
      <c r="I177" s="24"/>
    </row>
    <row r="178" spans="1:9" ht="30">
      <c r="A178" s="3">
        <v>1</v>
      </c>
      <c r="B178" s="9" t="s">
        <v>145</v>
      </c>
      <c r="C178" s="5">
        <v>1</v>
      </c>
      <c r="D178" s="5">
        <v>12</v>
      </c>
      <c r="E178" s="5">
        <v>500</v>
      </c>
      <c r="F178" s="5">
        <f>PRODUCT(C178:E178)</f>
        <v>6000</v>
      </c>
      <c r="G178" s="7"/>
      <c r="I178" s="24"/>
    </row>
    <row r="179" spans="1:9" ht="15">
      <c r="A179" s="5"/>
      <c r="B179" s="5" t="s">
        <v>137</v>
      </c>
      <c r="C179" s="5"/>
      <c r="D179" s="5"/>
      <c r="E179" s="5"/>
      <c r="F179" s="5">
        <f>SUM(F178)</f>
        <v>6000</v>
      </c>
      <c r="G179" s="7"/>
      <c r="I179" s="24"/>
    </row>
    <row r="180" spans="1:9" ht="15">
      <c r="G180" s="7"/>
      <c r="I180" s="24"/>
    </row>
    <row r="181" spans="1:9" ht="15">
      <c r="A181" s="22"/>
      <c r="B181" s="22" t="s">
        <v>146</v>
      </c>
      <c r="C181" s="22"/>
      <c r="D181" s="22"/>
      <c r="E181" s="22"/>
      <c r="F181" s="22">
        <f>SUM(F161,F167,F171,F175,F179)</f>
        <v>469092</v>
      </c>
      <c r="G181" s="7"/>
      <c r="I181" s="24"/>
    </row>
    <row r="182" spans="1:9" ht="15">
      <c r="A182" s="7"/>
      <c r="B182" s="7"/>
      <c r="C182" s="7"/>
      <c r="D182" s="7"/>
      <c r="E182" s="7"/>
      <c r="F182" s="7"/>
      <c r="G182" s="7"/>
      <c r="I182" s="24"/>
    </row>
    <row r="183" spans="1:9" ht="15">
      <c r="A183" s="6"/>
      <c r="B183" s="1" t="s">
        <v>147</v>
      </c>
      <c r="C183" s="1"/>
      <c r="D183" s="7"/>
      <c r="E183" s="7"/>
      <c r="F183" s="7"/>
      <c r="G183" s="7"/>
      <c r="I183" s="24"/>
    </row>
    <row r="184" spans="1:9" ht="15">
      <c r="A184" s="6"/>
      <c r="B184" s="1" t="s">
        <v>110</v>
      </c>
      <c r="C184" s="1"/>
      <c r="D184" s="7"/>
      <c r="E184" s="7"/>
      <c r="F184" s="7"/>
      <c r="G184" s="7"/>
      <c r="I184" s="24"/>
    </row>
    <row r="185" spans="1:9" ht="14.1" customHeight="1">
      <c r="A185" s="3">
        <v>1</v>
      </c>
      <c r="B185" s="231" t="s">
        <v>148</v>
      </c>
      <c r="C185" s="231"/>
      <c r="D185" s="5">
        <v>12</v>
      </c>
      <c r="E185" s="5">
        <v>3100</v>
      </c>
      <c r="F185" s="5">
        <f>PRODUCT(D185:E185)</f>
        <v>37200</v>
      </c>
      <c r="G185" s="7"/>
      <c r="I185" s="24"/>
    </row>
    <row r="186" spans="1:9" ht="15">
      <c r="A186" s="3"/>
      <c r="B186" s="5" t="s">
        <v>137</v>
      </c>
      <c r="C186" s="5"/>
      <c r="D186" s="5"/>
      <c r="E186" s="5"/>
      <c r="F186" s="5">
        <f>SUM(F185)</f>
        <v>37200</v>
      </c>
      <c r="G186" s="7"/>
    </row>
    <row r="187" spans="1:9" ht="15">
      <c r="A187" s="6"/>
      <c r="B187" s="7"/>
      <c r="C187" s="7"/>
      <c r="D187" s="7"/>
      <c r="E187" s="7"/>
      <c r="F187" s="7"/>
      <c r="G187" s="7"/>
    </row>
    <row r="188" spans="1:9" ht="15">
      <c r="A188" s="6"/>
      <c r="B188" s="1" t="s">
        <v>149</v>
      </c>
      <c r="C188" s="1"/>
      <c r="D188" s="7"/>
      <c r="E188" s="7"/>
      <c r="F188" s="7"/>
      <c r="G188" s="7"/>
    </row>
    <row r="189" spans="1:9" ht="15">
      <c r="A189" s="6"/>
      <c r="B189" s="1" t="s">
        <v>110</v>
      </c>
      <c r="C189" s="1"/>
      <c r="D189" s="7"/>
      <c r="E189" s="7"/>
      <c r="F189" s="7"/>
      <c r="G189" s="7"/>
    </row>
    <row r="190" spans="1:9" ht="15">
      <c r="A190" s="6"/>
      <c r="B190" s="7" t="s">
        <v>150</v>
      </c>
      <c r="C190" s="7"/>
      <c r="D190" s="7"/>
      <c r="E190" s="7"/>
      <c r="F190" s="7"/>
      <c r="G190" s="7"/>
    </row>
    <row r="191" spans="1:9" ht="15">
      <c r="A191" s="3">
        <v>1</v>
      </c>
      <c r="B191" s="5" t="s">
        <v>151</v>
      </c>
      <c r="C191" s="5" t="s">
        <v>152</v>
      </c>
      <c r="D191" s="5">
        <v>687.16</v>
      </c>
      <c r="E191" s="5">
        <v>1460</v>
      </c>
      <c r="F191" s="5">
        <f>PRODUCT(D191:E191)</f>
        <v>1003253.6</v>
      </c>
      <c r="G191" s="7"/>
    </row>
    <row r="192" spans="1:9" ht="18">
      <c r="A192" s="3">
        <v>2</v>
      </c>
      <c r="B192" s="5" t="s">
        <v>153</v>
      </c>
      <c r="C192" s="5" t="s">
        <v>154</v>
      </c>
      <c r="D192" s="5">
        <v>68</v>
      </c>
      <c r="E192" s="5">
        <v>97</v>
      </c>
      <c r="F192" s="5">
        <f>PRODUCT(D192:E192)</f>
        <v>6596</v>
      </c>
      <c r="G192" s="7"/>
    </row>
    <row r="193" spans="1:7" ht="18">
      <c r="A193" s="3">
        <v>3</v>
      </c>
      <c r="B193" s="5" t="s">
        <v>155</v>
      </c>
      <c r="C193" s="5" t="s">
        <v>154</v>
      </c>
      <c r="D193" s="5">
        <v>157.5</v>
      </c>
      <c r="E193" s="5">
        <v>16</v>
      </c>
      <c r="F193" s="5">
        <f>PRODUCT(D193:E193)</f>
        <v>2520</v>
      </c>
      <c r="G193" s="7"/>
    </row>
    <row r="194" spans="1:7" ht="18">
      <c r="A194" s="3">
        <v>4</v>
      </c>
      <c r="B194" s="5" t="s">
        <v>156</v>
      </c>
      <c r="C194" s="5" t="s">
        <v>154</v>
      </c>
      <c r="D194" s="5">
        <v>180</v>
      </c>
      <c r="E194" s="5">
        <v>19</v>
      </c>
      <c r="F194" s="5">
        <f>PRODUCT(D194:E194)</f>
        <v>3420</v>
      </c>
      <c r="G194" s="7"/>
    </row>
    <row r="195" spans="1:7" ht="15">
      <c r="A195" s="3"/>
      <c r="B195" s="5" t="s">
        <v>137</v>
      </c>
      <c r="C195" s="5"/>
      <c r="D195" s="5"/>
      <c r="E195" s="5"/>
      <c r="F195" s="5">
        <f>SUM(F191:F194)</f>
        <v>1015789.6</v>
      </c>
      <c r="G195" s="7"/>
    </row>
    <row r="196" spans="1:7" ht="15">
      <c r="A196" s="6"/>
      <c r="B196" s="7"/>
      <c r="C196" s="7"/>
      <c r="D196" s="7"/>
      <c r="E196" s="7"/>
      <c r="F196" s="7"/>
      <c r="G196" s="7"/>
    </row>
    <row r="197" spans="1:7" ht="15">
      <c r="A197" s="6"/>
      <c r="B197" s="7" t="s">
        <v>157</v>
      </c>
      <c r="C197" s="7"/>
      <c r="D197" s="7"/>
      <c r="E197" s="7"/>
      <c r="F197" s="7"/>
      <c r="G197" s="7"/>
    </row>
    <row r="198" spans="1:7" ht="15">
      <c r="A198" s="3">
        <v>5</v>
      </c>
      <c r="B198" s="5" t="s">
        <v>158</v>
      </c>
      <c r="C198" s="5" t="s">
        <v>159</v>
      </c>
      <c r="D198" s="5">
        <v>117000</v>
      </c>
      <c r="E198" s="5">
        <v>0.5</v>
      </c>
      <c r="F198" s="5">
        <f>PRODUCT(D198:E198)</f>
        <v>58500</v>
      </c>
      <c r="G198" s="7"/>
    </row>
    <row r="199" spans="1:7" ht="15">
      <c r="A199" s="3"/>
      <c r="B199" s="5" t="s">
        <v>137</v>
      </c>
      <c r="C199" s="5"/>
      <c r="D199" s="5"/>
      <c r="E199" s="5"/>
      <c r="F199" s="5">
        <f>SUM(F198)</f>
        <v>58500</v>
      </c>
      <c r="G199" s="7"/>
    </row>
    <row r="200" spans="1:7" ht="15">
      <c r="A200" s="6"/>
      <c r="B200" s="7"/>
      <c r="C200" s="7"/>
      <c r="D200" s="7"/>
      <c r="E200" s="7"/>
      <c r="F200" s="7"/>
      <c r="G200" s="7"/>
    </row>
    <row r="201" spans="1:7" ht="15">
      <c r="A201" s="6"/>
      <c r="B201" s="7" t="s">
        <v>160</v>
      </c>
      <c r="C201" s="7"/>
      <c r="D201" s="7"/>
      <c r="E201" s="7"/>
      <c r="F201" s="7">
        <f>SUM(F195,F199)</f>
        <v>1074289.6000000001</v>
      </c>
      <c r="G201" s="7"/>
    </row>
    <row r="202" spans="1:7" ht="15">
      <c r="A202" s="6"/>
      <c r="B202" s="7"/>
      <c r="C202" s="7"/>
      <c r="D202" s="7"/>
      <c r="E202" s="7"/>
      <c r="F202" s="7"/>
      <c r="G202" s="7"/>
    </row>
    <row r="203" spans="1:7" ht="15">
      <c r="A203" s="6"/>
      <c r="B203" s="1" t="s">
        <v>161</v>
      </c>
      <c r="C203" s="1"/>
      <c r="D203" s="1"/>
      <c r="E203" s="1"/>
      <c r="F203" s="7"/>
      <c r="G203" s="7"/>
    </row>
    <row r="204" spans="1:7" ht="15">
      <c r="A204" s="6"/>
      <c r="B204" s="1" t="s">
        <v>110</v>
      </c>
      <c r="C204" s="1"/>
      <c r="D204" s="1"/>
      <c r="E204" s="1"/>
      <c r="F204" s="7"/>
      <c r="G204" s="7"/>
    </row>
    <row r="205" spans="1:7" ht="15">
      <c r="A205" s="6"/>
      <c r="B205" s="29" t="s">
        <v>162</v>
      </c>
      <c r="C205" s="7"/>
      <c r="D205" s="7"/>
      <c r="E205" s="7"/>
      <c r="F205" s="7"/>
      <c r="G205" s="7"/>
    </row>
    <row r="206" spans="1:7" ht="15">
      <c r="A206" s="3">
        <v>1</v>
      </c>
      <c r="B206" s="5" t="s">
        <v>163</v>
      </c>
      <c r="C206" s="5">
        <v>1</v>
      </c>
      <c r="D206" s="5">
        <v>12</v>
      </c>
      <c r="E206" s="5">
        <v>13000</v>
      </c>
      <c r="F206" s="5">
        <f>PRODUCT(C206:E206)</f>
        <v>156000</v>
      </c>
      <c r="G206" s="7"/>
    </row>
    <row r="207" spans="1:7" ht="15">
      <c r="A207" s="3">
        <v>2</v>
      </c>
      <c r="B207" s="5" t="s">
        <v>164</v>
      </c>
      <c r="C207" s="5">
        <v>1</v>
      </c>
      <c r="D207" s="5">
        <v>12</v>
      </c>
      <c r="E207" s="5">
        <v>733</v>
      </c>
      <c r="F207" s="5">
        <f>PRODUCT(C207:E207)</f>
        <v>8796</v>
      </c>
      <c r="G207" s="7"/>
    </row>
    <row r="208" spans="1:7" ht="15">
      <c r="A208" s="3"/>
      <c r="B208" s="5" t="s">
        <v>137</v>
      </c>
      <c r="C208" s="5"/>
      <c r="D208" s="5"/>
      <c r="E208" s="5"/>
      <c r="F208" s="5">
        <f>SUM(F206:F207)</f>
        <v>164796</v>
      </c>
      <c r="G208" s="7"/>
    </row>
    <row r="209" spans="1:7" ht="15">
      <c r="A209" s="6"/>
      <c r="B209" s="7"/>
      <c r="C209" s="7"/>
      <c r="D209" s="7"/>
      <c r="E209" s="7"/>
      <c r="F209" s="7"/>
      <c r="G209" s="7"/>
    </row>
    <row r="210" spans="1:7" ht="15">
      <c r="A210" s="6"/>
      <c r="B210" s="1" t="s">
        <v>165</v>
      </c>
      <c r="C210" s="1"/>
      <c r="D210" s="1"/>
      <c r="E210" s="7"/>
      <c r="F210" s="7"/>
      <c r="G210" s="7"/>
    </row>
    <row r="211" spans="1:7" ht="15">
      <c r="A211" s="6"/>
      <c r="B211" s="1" t="s">
        <v>110</v>
      </c>
      <c r="C211" s="1"/>
      <c r="D211" s="1"/>
      <c r="E211" s="7"/>
      <c r="F211" s="7"/>
      <c r="G211" s="7"/>
    </row>
    <row r="212" spans="1:7" ht="15">
      <c r="A212" s="6"/>
      <c r="B212" s="7" t="s">
        <v>166</v>
      </c>
      <c r="C212" s="7"/>
      <c r="D212" s="7"/>
      <c r="E212" s="7"/>
      <c r="F212" s="7"/>
      <c r="G212" s="7"/>
    </row>
    <row r="213" spans="1:7" ht="15">
      <c r="A213" s="3">
        <v>1</v>
      </c>
      <c r="B213" s="5" t="s">
        <v>167</v>
      </c>
      <c r="C213" s="5">
        <v>1</v>
      </c>
      <c r="D213" s="5">
        <v>12</v>
      </c>
      <c r="E213" s="5">
        <v>180</v>
      </c>
      <c r="F213" s="5">
        <f>PRODUCT(C213:E213)</f>
        <v>2160</v>
      </c>
      <c r="G213" s="7"/>
    </row>
    <row r="214" spans="1:7" ht="15">
      <c r="A214" s="3"/>
      <c r="B214" s="5" t="s">
        <v>137</v>
      </c>
      <c r="C214" s="5"/>
      <c r="D214" s="5"/>
      <c r="E214" s="5"/>
      <c r="F214" s="5">
        <f>SUM(F213)</f>
        <v>2160</v>
      </c>
      <c r="G214" s="7"/>
    </row>
    <row r="215" spans="1:7" ht="15">
      <c r="A215" s="6"/>
      <c r="B215" s="7"/>
      <c r="C215" s="7"/>
      <c r="D215" s="7"/>
      <c r="E215" s="7"/>
      <c r="F215" s="7"/>
      <c r="G215" s="7"/>
    </row>
    <row r="216" spans="1:7" ht="15">
      <c r="A216" s="6"/>
      <c r="B216" s="7" t="s">
        <v>168</v>
      </c>
      <c r="C216" s="7"/>
      <c r="D216" s="7"/>
      <c r="E216" s="7"/>
      <c r="F216" s="7"/>
      <c r="G216" s="7"/>
    </row>
    <row r="217" spans="1:7" ht="45">
      <c r="A217" s="3">
        <v>1</v>
      </c>
      <c r="B217" s="9" t="s">
        <v>169</v>
      </c>
      <c r="C217" s="5">
        <v>1</v>
      </c>
      <c r="D217" s="5">
        <v>12</v>
      </c>
      <c r="E217" s="5">
        <v>7000</v>
      </c>
      <c r="F217" s="5">
        <f>PRODUCT(C217:E217)</f>
        <v>84000</v>
      </c>
      <c r="G217" s="7"/>
    </row>
    <row r="218" spans="1:7" ht="15">
      <c r="A218" s="5"/>
      <c r="B218" s="5" t="s">
        <v>137</v>
      </c>
      <c r="C218" s="5"/>
      <c r="D218" s="5"/>
      <c r="E218" s="5"/>
      <c r="F218" s="5">
        <f>SUM(F217)</f>
        <v>84000</v>
      </c>
      <c r="G218" s="7"/>
    </row>
    <row r="219" spans="1:7" ht="15">
      <c r="A219" s="22"/>
      <c r="B219" s="22"/>
      <c r="C219" s="22"/>
      <c r="D219" s="22"/>
      <c r="E219" s="22"/>
      <c r="F219" s="22"/>
      <c r="G219" s="7"/>
    </row>
    <row r="220" spans="1:7" ht="15">
      <c r="A220" s="22"/>
      <c r="B220" s="22" t="s">
        <v>170</v>
      </c>
      <c r="C220" s="22"/>
      <c r="D220" s="22"/>
      <c r="E220" s="22"/>
      <c r="F220" s="22"/>
      <c r="G220" s="7"/>
    </row>
    <row r="221" spans="1:7" ht="15">
      <c r="A221" s="3">
        <v>2</v>
      </c>
      <c r="B221" s="9" t="s">
        <v>171</v>
      </c>
      <c r="C221" s="5">
        <v>1</v>
      </c>
      <c r="D221" s="5">
        <v>12</v>
      </c>
      <c r="E221" s="5">
        <v>15500</v>
      </c>
      <c r="F221" s="5">
        <f>PRODUCT(C221:E221)</f>
        <v>186000</v>
      </c>
      <c r="G221" s="7"/>
    </row>
    <row r="222" spans="1:7" ht="15">
      <c r="A222" s="5"/>
      <c r="B222" s="5" t="s">
        <v>137</v>
      </c>
      <c r="C222" s="5"/>
      <c r="D222" s="5"/>
      <c r="E222" s="5"/>
      <c r="F222" s="5">
        <f>SUM(F221)</f>
        <v>186000</v>
      </c>
      <c r="G222" s="7"/>
    </row>
    <row r="223" spans="1:7" ht="15">
      <c r="A223" s="22"/>
      <c r="B223" s="22"/>
      <c r="C223" s="22"/>
      <c r="D223" s="22"/>
      <c r="E223" s="22"/>
      <c r="F223" s="22"/>
      <c r="G223" s="7"/>
    </row>
    <row r="224" spans="1:7" ht="15">
      <c r="A224" s="7"/>
      <c r="B224" s="7" t="s">
        <v>172</v>
      </c>
      <c r="C224" s="7"/>
      <c r="D224" s="7"/>
      <c r="E224" s="7"/>
      <c r="F224" s="7"/>
      <c r="G224" s="7"/>
    </row>
    <row r="225" spans="1:7" ht="45">
      <c r="A225" s="3">
        <v>1</v>
      </c>
      <c r="B225" s="9" t="s">
        <v>173</v>
      </c>
      <c r="C225" s="5">
        <v>1</v>
      </c>
      <c r="D225" s="5">
        <v>12</v>
      </c>
      <c r="E225" s="5">
        <v>170</v>
      </c>
      <c r="F225" s="5">
        <f>PRODUCT(C225:E225)</f>
        <v>2040</v>
      </c>
      <c r="G225" s="7"/>
    </row>
    <row r="226" spans="1:7" ht="15">
      <c r="A226" s="3"/>
      <c r="B226" s="5" t="s">
        <v>137</v>
      </c>
      <c r="C226" s="5"/>
      <c r="D226" s="5"/>
      <c r="E226" s="5"/>
      <c r="F226" s="5">
        <f>SUM(F225)</f>
        <v>2040</v>
      </c>
      <c r="G226" s="7"/>
    </row>
    <row r="227" spans="1:7" ht="15">
      <c r="A227" s="6"/>
      <c r="B227" s="7"/>
      <c r="C227" s="7"/>
      <c r="D227" s="7"/>
      <c r="E227" s="7"/>
      <c r="F227" s="7"/>
      <c r="G227" s="7"/>
    </row>
    <row r="228" spans="1:7" ht="15">
      <c r="A228" s="6"/>
      <c r="B228" s="7" t="s">
        <v>174</v>
      </c>
      <c r="C228" s="7"/>
      <c r="D228" s="7"/>
      <c r="E228" s="7"/>
      <c r="F228" s="7"/>
      <c r="G228" s="7"/>
    </row>
    <row r="229" spans="1:7" ht="30">
      <c r="A229" s="3">
        <v>1</v>
      </c>
      <c r="B229" s="9" t="s">
        <v>175</v>
      </c>
      <c r="C229" s="5">
        <v>1</v>
      </c>
      <c r="D229" s="5">
        <v>12</v>
      </c>
      <c r="E229" s="5">
        <v>8000</v>
      </c>
      <c r="F229" s="5">
        <f>PRODUCT(C229:E229)</f>
        <v>96000</v>
      </c>
      <c r="G229" s="7"/>
    </row>
    <row r="230" spans="1:7" ht="15">
      <c r="A230" s="3"/>
      <c r="B230" s="5" t="s">
        <v>137</v>
      </c>
      <c r="C230" s="5"/>
      <c r="D230" s="5"/>
      <c r="E230" s="5"/>
      <c r="F230" s="5">
        <f>SUM(F229)</f>
        <v>96000</v>
      </c>
      <c r="G230" s="7"/>
    </row>
    <row r="231" spans="1:7" ht="15">
      <c r="A231" s="6"/>
      <c r="B231" s="7"/>
      <c r="C231" s="7"/>
      <c r="D231" s="7"/>
      <c r="E231" s="7"/>
      <c r="F231" s="7"/>
      <c r="G231" s="7"/>
    </row>
    <row r="232" spans="1:7" ht="15">
      <c r="A232" s="6"/>
      <c r="B232" s="7"/>
      <c r="C232" s="7"/>
      <c r="D232" s="7"/>
      <c r="E232" s="7"/>
      <c r="F232" s="7"/>
      <c r="G232" s="7"/>
    </row>
    <row r="233" spans="1:7" ht="15">
      <c r="A233" s="3">
        <v>1</v>
      </c>
      <c r="B233" s="9" t="s">
        <v>176</v>
      </c>
      <c r="C233" s="5"/>
      <c r="D233" s="5"/>
      <c r="E233" s="5"/>
      <c r="F233" s="5">
        <v>4342800</v>
      </c>
      <c r="G233" s="7"/>
    </row>
    <row r="234" spans="1:7" ht="15.75" customHeight="1">
      <c r="A234" s="3"/>
      <c r="B234" s="5" t="s">
        <v>137</v>
      </c>
      <c r="C234" s="5"/>
      <c r="D234" s="5"/>
      <c r="E234" s="5"/>
      <c r="F234" s="5">
        <f>SUM(F233)</f>
        <v>4342800</v>
      </c>
      <c r="G234" s="7"/>
    </row>
    <row r="235" spans="1:7" ht="18.75" customHeight="1">
      <c r="A235" s="6"/>
      <c r="B235" s="7"/>
      <c r="C235" s="7"/>
      <c r="D235" s="7"/>
      <c r="E235" s="7"/>
      <c r="F235" s="7"/>
      <c r="G235" s="7"/>
    </row>
    <row r="236" spans="1:7" ht="15" customHeight="1">
      <c r="A236" s="6"/>
      <c r="B236" s="7" t="s">
        <v>177</v>
      </c>
      <c r="C236" s="7"/>
      <c r="D236" s="7"/>
      <c r="E236" s="7"/>
      <c r="F236" s="7">
        <f>SUM(F214,F218,F222,F226,F230,F234)</f>
        <v>4713000</v>
      </c>
      <c r="G236" s="7"/>
    </row>
    <row r="237" spans="1:7" ht="15">
      <c r="A237" s="6"/>
      <c r="B237" s="7"/>
      <c r="C237" s="7"/>
      <c r="D237" s="7"/>
      <c r="E237" s="7"/>
      <c r="F237" s="7"/>
      <c r="G237" s="7"/>
    </row>
    <row r="238" spans="1:7" ht="15">
      <c r="A238" s="6"/>
      <c r="B238" s="1" t="s">
        <v>178</v>
      </c>
      <c r="C238" s="7"/>
      <c r="D238" s="7"/>
      <c r="E238" s="7"/>
      <c r="F238" s="7"/>
      <c r="G238" s="7"/>
    </row>
    <row r="239" spans="1:7" ht="15">
      <c r="A239" s="6"/>
      <c r="B239" s="1" t="s">
        <v>110</v>
      </c>
      <c r="C239" s="7"/>
      <c r="D239" s="7"/>
      <c r="E239" s="7"/>
      <c r="F239" s="7"/>
      <c r="G239" s="7"/>
    </row>
    <row r="240" spans="1:7" ht="15">
      <c r="A240" s="6"/>
      <c r="B240" s="7" t="s">
        <v>179</v>
      </c>
      <c r="C240" s="7"/>
      <c r="D240" s="7"/>
      <c r="E240" s="7"/>
      <c r="F240" s="7"/>
      <c r="G240" s="7"/>
    </row>
    <row r="241" spans="1:7" ht="30">
      <c r="A241" s="3">
        <v>1</v>
      </c>
      <c r="B241" s="9" t="s">
        <v>180</v>
      </c>
      <c r="C241" s="5">
        <v>1</v>
      </c>
      <c r="D241" s="5">
        <v>12</v>
      </c>
      <c r="E241" s="5">
        <v>9400</v>
      </c>
      <c r="F241" s="5">
        <f>PRODUCT(C241:E241)</f>
        <v>112800</v>
      </c>
      <c r="G241" s="7"/>
    </row>
    <row r="242" spans="1:7" ht="15">
      <c r="A242" s="5"/>
      <c r="B242" s="5" t="s">
        <v>137</v>
      </c>
      <c r="C242" s="5"/>
      <c r="D242" s="5"/>
      <c r="E242" s="5"/>
      <c r="F242" s="5">
        <f>SUM(F241)</f>
        <v>112800</v>
      </c>
      <c r="G242" s="7"/>
    </row>
    <row r="243" spans="1:7" ht="15" customHeight="1">
      <c r="A243" s="7"/>
      <c r="B243" s="7"/>
      <c r="C243" s="7"/>
      <c r="D243" s="7"/>
      <c r="E243" s="7"/>
      <c r="F243" s="7"/>
      <c r="G243" s="7"/>
    </row>
    <row r="244" spans="1:7" ht="15" customHeight="1">
      <c r="A244" s="7"/>
      <c r="B244" s="7" t="s">
        <v>181</v>
      </c>
      <c r="C244" s="7"/>
      <c r="D244" s="7"/>
      <c r="E244" s="7"/>
      <c r="F244" s="7"/>
      <c r="G244" s="7"/>
    </row>
    <row r="245" spans="1:7" ht="15" customHeight="1">
      <c r="A245" s="3">
        <v>1</v>
      </c>
      <c r="B245" s="9" t="s">
        <v>182</v>
      </c>
      <c r="C245" s="5">
        <v>1</v>
      </c>
      <c r="D245" s="5">
        <v>12</v>
      </c>
      <c r="E245" s="5">
        <v>975</v>
      </c>
      <c r="F245" s="5">
        <f>PRODUCT(C245:E245)</f>
        <v>11700</v>
      </c>
      <c r="G245" s="7"/>
    </row>
    <row r="246" spans="1:7" ht="15">
      <c r="A246" s="5"/>
      <c r="B246" s="5" t="s">
        <v>137</v>
      </c>
      <c r="C246" s="5"/>
      <c r="D246" s="5"/>
      <c r="E246" s="5"/>
      <c r="F246" s="5">
        <f>SUM(F245)</f>
        <v>11700</v>
      </c>
      <c r="G246" s="7"/>
    </row>
    <row r="247" spans="1:7" ht="15">
      <c r="A247" s="7"/>
      <c r="B247" s="7"/>
      <c r="C247" s="7"/>
      <c r="D247" s="7"/>
      <c r="E247" s="7"/>
      <c r="F247" s="7"/>
      <c r="G247" s="7"/>
    </row>
    <row r="248" spans="1:7" ht="15">
      <c r="A248" s="7"/>
      <c r="B248" s="7" t="s">
        <v>183</v>
      </c>
      <c r="C248" s="7"/>
      <c r="D248" s="7"/>
      <c r="E248" s="7"/>
      <c r="F248" s="7"/>
      <c r="G248" s="7"/>
    </row>
    <row r="249" spans="1:7" ht="15">
      <c r="A249" s="3">
        <v>1</v>
      </c>
      <c r="B249" s="5" t="s">
        <v>184</v>
      </c>
      <c r="C249" s="5">
        <v>1</v>
      </c>
      <c r="D249" s="5">
        <v>11</v>
      </c>
      <c r="E249" s="5">
        <v>3000</v>
      </c>
      <c r="F249" s="5">
        <f>PRODUCT(C249:E249)</f>
        <v>33000</v>
      </c>
      <c r="G249" s="7"/>
    </row>
    <row r="250" spans="1:7" ht="15">
      <c r="A250" s="5"/>
      <c r="B250" s="5" t="s">
        <v>137</v>
      </c>
      <c r="C250" s="5"/>
      <c r="D250" s="5"/>
      <c r="E250" s="5"/>
      <c r="F250" s="5">
        <f>SUM(F249)</f>
        <v>33000</v>
      </c>
      <c r="G250" s="7"/>
    </row>
    <row r="251" spans="1:7" ht="15">
      <c r="A251" s="7"/>
      <c r="B251" s="7"/>
      <c r="C251" s="7"/>
      <c r="D251" s="7"/>
      <c r="E251" s="7"/>
      <c r="F251" s="7"/>
      <c r="G251" s="7"/>
    </row>
    <row r="252" spans="1:7" ht="15">
      <c r="A252" s="7"/>
      <c r="B252" s="7" t="s">
        <v>144</v>
      </c>
      <c r="C252" s="7"/>
      <c r="D252" s="7"/>
      <c r="E252" s="7"/>
      <c r="F252" s="7"/>
      <c r="G252" s="7"/>
    </row>
    <row r="253" spans="1:7" ht="30">
      <c r="A253" s="3">
        <v>1</v>
      </c>
      <c r="B253" s="9" t="s">
        <v>185</v>
      </c>
      <c r="C253" s="5"/>
      <c r="D253" s="5">
        <v>2</v>
      </c>
      <c r="E253" s="5">
        <v>41000</v>
      </c>
      <c r="F253" s="5">
        <v>82000</v>
      </c>
      <c r="G253" s="7"/>
    </row>
    <row r="254" spans="1:7" ht="15">
      <c r="A254" s="5"/>
      <c r="B254" s="5" t="s">
        <v>137</v>
      </c>
      <c r="C254" s="5"/>
      <c r="D254" s="5"/>
      <c r="E254" s="5"/>
      <c r="F254" s="5">
        <f>SUM(F253)</f>
        <v>82000</v>
      </c>
      <c r="G254" s="7"/>
    </row>
    <row r="255" spans="1:7" ht="15">
      <c r="A255" s="7"/>
      <c r="B255" s="7"/>
      <c r="C255" s="7"/>
      <c r="D255" s="7"/>
      <c r="E255" s="7"/>
      <c r="F255" s="7"/>
      <c r="G255" s="7"/>
    </row>
    <row r="256" spans="1:7" ht="15">
      <c r="A256" s="7"/>
      <c r="B256" s="7"/>
      <c r="C256" s="7"/>
      <c r="D256" s="7"/>
      <c r="E256" s="7"/>
      <c r="F256" s="7"/>
      <c r="G256" s="7"/>
    </row>
    <row r="257" spans="1:7" ht="30">
      <c r="A257" s="3">
        <v>1</v>
      </c>
      <c r="B257" s="9" t="s">
        <v>186</v>
      </c>
      <c r="C257" s="5"/>
      <c r="D257" s="5">
        <v>11108</v>
      </c>
      <c r="E257" s="5">
        <v>12</v>
      </c>
      <c r="F257" s="5">
        <f>PRODUCT(D257:E257)</f>
        <v>133296</v>
      </c>
      <c r="G257" s="7"/>
    </row>
    <row r="258" spans="1:7" ht="15">
      <c r="A258" s="3">
        <v>2</v>
      </c>
      <c r="B258" s="5" t="s">
        <v>187</v>
      </c>
      <c r="C258" s="5"/>
      <c r="D258" s="5">
        <v>600</v>
      </c>
      <c r="E258" s="5">
        <v>12</v>
      </c>
      <c r="F258" s="5">
        <f>PRODUCT(D258:E258)</f>
        <v>7200</v>
      </c>
      <c r="G258" s="7"/>
    </row>
    <row r="259" spans="1:7" ht="15">
      <c r="A259" s="3">
        <v>3</v>
      </c>
      <c r="B259" s="30" t="s">
        <v>188</v>
      </c>
      <c r="D259" s="5"/>
      <c r="E259" s="5"/>
      <c r="F259" s="5">
        <v>6000</v>
      </c>
    </row>
    <row r="260" spans="1:7" ht="30">
      <c r="A260" s="3">
        <v>4</v>
      </c>
      <c r="B260" s="31" t="s">
        <v>189</v>
      </c>
      <c r="C260" s="28"/>
      <c r="D260" s="5"/>
      <c r="E260" s="5"/>
      <c r="F260" s="5">
        <v>502600</v>
      </c>
    </row>
    <row r="261" spans="1:7" ht="45">
      <c r="A261" s="3">
        <v>5</v>
      </c>
      <c r="B261" s="31" t="s">
        <v>190</v>
      </c>
      <c r="C261" s="28"/>
      <c r="D261" s="5"/>
      <c r="E261" s="5"/>
      <c r="F261" s="5">
        <v>1970000</v>
      </c>
      <c r="G261" s="7"/>
    </row>
    <row r="262" spans="1:7" ht="15">
      <c r="A262" s="5"/>
      <c r="B262" s="5" t="s">
        <v>137</v>
      </c>
      <c r="C262" s="5"/>
      <c r="D262" s="5"/>
      <c r="E262" s="5"/>
      <c r="F262" s="5">
        <f>SUM(F257:F261)</f>
        <v>2619096</v>
      </c>
      <c r="G262" s="7"/>
    </row>
    <row r="263" spans="1:7" ht="15">
      <c r="A263" s="7"/>
      <c r="B263" s="7"/>
      <c r="C263" s="7"/>
      <c r="D263" s="7"/>
      <c r="E263" s="7"/>
      <c r="F263" s="7"/>
      <c r="G263" s="7"/>
    </row>
    <row r="264" spans="1:7" ht="15">
      <c r="B264" s="30" t="s">
        <v>191</v>
      </c>
      <c r="F264" s="7">
        <f>SUM(F242,F246,F250,F254,F262)</f>
        <v>2858596</v>
      </c>
      <c r="G264" s="7"/>
    </row>
    <row r="265" spans="1:7" ht="15">
      <c r="B265" s="30"/>
    </row>
    <row r="266" spans="1:7" ht="15">
      <c r="B266" s="30"/>
    </row>
    <row r="268" spans="1:7" ht="15">
      <c r="A268" s="32"/>
      <c r="B268" s="7" t="s">
        <v>192</v>
      </c>
      <c r="C268" s="7"/>
      <c r="D268" s="7"/>
      <c r="E268" s="7" t="s">
        <v>193</v>
      </c>
      <c r="F268" s="7"/>
    </row>
    <row r="269" spans="1:7" ht="15">
      <c r="A269" s="7"/>
      <c r="B269" s="7"/>
      <c r="C269" s="7"/>
      <c r="D269" s="7"/>
      <c r="E269" s="7"/>
      <c r="F269" s="7"/>
    </row>
    <row r="270" spans="1:7" ht="15">
      <c r="A270" s="7"/>
      <c r="B270" s="7"/>
      <c r="C270" s="7"/>
      <c r="D270" s="7"/>
      <c r="E270" s="7"/>
      <c r="F270" s="7"/>
    </row>
    <row r="271" spans="1:7" ht="15">
      <c r="A271" s="7"/>
      <c r="B271" s="7"/>
      <c r="C271" s="7"/>
      <c r="D271" s="7"/>
      <c r="E271" s="7"/>
      <c r="F271" s="7"/>
    </row>
    <row r="272" spans="1:7" ht="15">
      <c r="A272" s="7"/>
      <c r="B272" s="7"/>
      <c r="C272" s="7"/>
      <c r="D272" s="7"/>
      <c r="E272" s="7"/>
      <c r="F272" s="7"/>
    </row>
    <row r="273" spans="1:6" ht="15">
      <c r="A273" s="7"/>
      <c r="B273" s="7"/>
      <c r="C273" s="7"/>
      <c r="D273" s="7"/>
      <c r="E273" s="7"/>
      <c r="F273" s="7"/>
    </row>
    <row r="274" spans="1:6" ht="15">
      <c r="A274" s="7"/>
      <c r="B274" s="7"/>
      <c r="C274" s="7"/>
      <c r="D274" s="7"/>
      <c r="E274" s="7"/>
      <c r="F274" s="7"/>
    </row>
    <row r="275" spans="1:6" ht="15">
      <c r="A275" s="7"/>
      <c r="B275" s="7"/>
      <c r="C275" s="7"/>
      <c r="D275" s="7"/>
      <c r="E275" s="7"/>
      <c r="F275" s="7"/>
    </row>
    <row r="296" spans="1:6" ht="15.75">
      <c r="B296" s="25" t="s">
        <v>0</v>
      </c>
      <c r="C296" s="26"/>
      <c r="D296" s="25"/>
      <c r="E296" s="25"/>
      <c r="F296" s="1"/>
    </row>
    <row r="297" spans="1:6" ht="15">
      <c r="A297" s="7"/>
      <c r="B297" s="1" t="s">
        <v>194</v>
      </c>
      <c r="C297" s="7"/>
      <c r="D297" s="7"/>
      <c r="E297" s="7"/>
      <c r="F297" s="7"/>
    </row>
    <row r="298" spans="1:6" ht="15">
      <c r="A298" s="7"/>
      <c r="B298" s="1" t="s">
        <v>110</v>
      </c>
      <c r="C298" s="7"/>
      <c r="D298" s="7"/>
      <c r="E298" s="7"/>
      <c r="F298" s="7"/>
    </row>
    <row r="300" spans="1:6" ht="15">
      <c r="A300" s="7"/>
      <c r="B300" s="7" t="s">
        <v>195</v>
      </c>
      <c r="C300" s="7"/>
      <c r="D300" s="7"/>
      <c r="E300" s="7"/>
      <c r="F300" s="7"/>
    </row>
    <row r="301" spans="1:6" ht="15">
      <c r="A301" s="3">
        <v>1</v>
      </c>
      <c r="B301" s="5" t="s">
        <v>196</v>
      </c>
      <c r="C301" s="5"/>
      <c r="D301" s="5"/>
      <c r="E301" s="5"/>
      <c r="F301" s="5">
        <v>16000</v>
      </c>
    </row>
    <row r="302" spans="1:6" ht="15">
      <c r="A302" s="5"/>
      <c r="B302" s="5" t="s">
        <v>137</v>
      </c>
      <c r="C302" s="5"/>
      <c r="D302" s="5"/>
      <c r="E302" s="5"/>
      <c r="F302" s="5">
        <f>SUM(F301)</f>
        <v>16000</v>
      </c>
    </row>
    <row r="303" spans="1:6" ht="15">
      <c r="A303" s="7"/>
      <c r="B303" s="7"/>
      <c r="C303" s="7"/>
      <c r="D303" s="7"/>
      <c r="E303" s="7"/>
      <c r="F303" s="7"/>
    </row>
    <row r="304" spans="1:6" ht="15">
      <c r="A304" s="7"/>
      <c r="B304" s="7" t="s">
        <v>197</v>
      </c>
      <c r="C304" s="7"/>
      <c r="D304" s="7">
        <v>11</v>
      </c>
      <c r="E304" s="7">
        <v>800</v>
      </c>
      <c r="F304" s="7">
        <f>PRODUCT(D304:E304)</f>
        <v>8800</v>
      </c>
    </row>
    <row r="305" spans="1:6" ht="15">
      <c r="A305" s="7"/>
      <c r="B305" s="7"/>
      <c r="C305" s="7"/>
      <c r="D305" s="7"/>
      <c r="E305" s="7"/>
      <c r="F305" s="7"/>
    </row>
    <row r="306" spans="1:6" ht="15">
      <c r="A306" s="7"/>
      <c r="B306" s="7" t="s">
        <v>198</v>
      </c>
      <c r="C306" s="7"/>
      <c r="D306" s="7">
        <v>11</v>
      </c>
      <c r="E306" s="7">
        <v>800</v>
      </c>
      <c r="F306" s="7">
        <f>PRODUCT(D306:E306)</f>
        <v>8800</v>
      </c>
    </row>
    <row r="307" spans="1:6" ht="15">
      <c r="A307" s="7"/>
      <c r="B307" s="7"/>
      <c r="C307" s="7"/>
      <c r="D307" s="7"/>
      <c r="E307" s="7"/>
      <c r="F307" s="7"/>
    </row>
    <row r="308" spans="1:6" ht="15">
      <c r="A308" s="7"/>
      <c r="B308" s="7" t="s">
        <v>199</v>
      </c>
      <c r="C308" s="7"/>
      <c r="D308" s="33">
        <v>0.18</v>
      </c>
      <c r="E308" s="7">
        <v>164800</v>
      </c>
      <c r="F308" s="7">
        <f>PRODUCT(D308:E308)</f>
        <v>29664</v>
      </c>
    </row>
    <row r="309" spans="1:6" ht="15">
      <c r="A309" s="7"/>
      <c r="B309" s="7"/>
      <c r="C309" s="7"/>
      <c r="D309" s="33"/>
      <c r="E309" s="7"/>
      <c r="F309" s="7"/>
    </row>
    <row r="310" spans="1:6" ht="15">
      <c r="A310" s="7"/>
      <c r="B310" s="7" t="s">
        <v>200</v>
      </c>
      <c r="C310" s="7"/>
      <c r="D310" s="34">
        <v>510.9</v>
      </c>
      <c r="E310" s="7">
        <v>5</v>
      </c>
      <c r="F310" s="7">
        <f>PRODUCT(D310:E310)</f>
        <v>2554.5</v>
      </c>
    </row>
    <row r="311" spans="1:6" ht="15">
      <c r="A311" s="7"/>
      <c r="B311" s="7"/>
      <c r="C311" s="7"/>
      <c r="D311" s="7"/>
      <c r="E311" s="7"/>
      <c r="F311" s="7"/>
    </row>
    <row r="312" spans="1:6" ht="15">
      <c r="A312" s="7"/>
      <c r="B312" s="7" t="s">
        <v>201</v>
      </c>
      <c r="C312" s="7"/>
      <c r="D312" s="7"/>
      <c r="E312" s="7"/>
      <c r="F312" s="7">
        <v>3000</v>
      </c>
    </row>
    <row r="313" spans="1:6" ht="15">
      <c r="A313" s="7"/>
      <c r="B313" s="7"/>
      <c r="C313" s="7"/>
      <c r="D313" s="7"/>
      <c r="E313" s="7"/>
      <c r="F313" s="7"/>
    </row>
    <row r="314" spans="1:6" ht="30">
      <c r="A314" s="7"/>
      <c r="B314" s="35" t="s">
        <v>202</v>
      </c>
      <c r="C314" s="7"/>
      <c r="D314" s="7">
        <v>12</v>
      </c>
      <c r="E314" s="7">
        <v>12500</v>
      </c>
      <c r="F314" s="7">
        <f>PRODUCT(D314:E314)</f>
        <v>150000</v>
      </c>
    </row>
    <row r="315" spans="1:6" ht="15">
      <c r="A315" s="7"/>
      <c r="B315" s="7"/>
      <c r="C315" s="7"/>
      <c r="D315" s="7"/>
      <c r="E315" s="7"/>
      <c r="F315" s="7"/>
    </row>
    <row r="316" spans="1:6" ht="15">
      <c r="A316" s="7"/>
      <c r="B316" s="7" t="s">
        <v>203</v>
      </c>
      <c r="C316" s="7"/>
      <c r="D316" s="7"/>
      <c r="E316" s="7"/>
      <c r="F316" s="7">
        <f>SUM(F302,F304,F306,F308,F310,F312,F314)</f>
        <v>218818.5</v>
      </c>
    </row>
    <row r="317" spans="1:6" ht="15">
      <c r="A317" s="7"/>
      <c r="B317" s="7"/>
      <c r="C317" s="7"/>
      <c r="D317" s="7"/>
      <c r="E317" s="7"/>
      <c r="F317" s="7"/>
    </row>
    <row r="318" spans="1:6" ht="15">
      <c r="A318" s="7"/>
      <c r="B318" s="7"/>
      <c r="C318" s="7"/>
      <c r="D318" s="7"/>
      <c r="E318" s="7"/>
      <c r="F318" s="7"/>
    </row>
    <row r="319" spans="1:6" ht="15">
      <c r="A319" s="6"/>
      <c r="B319" s="7" t="s">
        <v>192</v>
      </c>
      <c r="C319" s="7"/>
      <c r="D319" s="7"/>
      <c r="E319" s="7" t="s">
        <v>193</v>
      </c>
      <c r="F319" s="7"/>
    </row>
    <row r="320" spans="1:6" ht="15">
      <c r="A320" s="7"/>
      <c r="B320" s="7"/>
      <c r="C320" s="7"/>
      <c r="D320" s="7"/>
      <c r="E320" s="7"/>
      <c r="F320" s="7"/>
    </row>
    <row r="321" spans="1:6" ht="15">
      <c r="A321" s="7"/>
      <c r="B321" s="7"/>
      <c r="C321" s="7"/>
      <c r="D321" s="7"/>
      <c r="E321" s="7"/>
      <c r="F321" s="7"/>
    </row>
    <row r="322" spans="1:6" ht="15">
      <c r="A322" s="7"/>
      <c r="B322" s="7"/>
      <c r="C322" s="7"/>
      <c r="D322" s="7"/>
      <c r="E322" s="7"/>
      <c r="F322" s="7"/>
    </row>
    <row r="323" spans="1:6" ht="15">
      <c r="A323" s="7"/>
      <c r="B323" s="7"/>
      <c r="C323" s="7"/>
      <c r="D323" s="7"/>
      <c r="E323" s="7"/>
      <c r="F323" s="7"/>
    </row>
    <row r="324" spans="1:6" ht="15">
      <c r="A324" s="7"/>
      <c r="B324" s="7"/>
      <c r="C324" s="7"/>
      <c r="D324" s="7"/>
      <c r="E324" s="7"/>
      <c r="F324" s="7"/>
    </row>
    <row r="325" spans="1:6" ht="15">
      <c r="A325" s="7"/>
      <c r="B325" s="7"/>
      <c r="C325" s="7"/>
      <c r="D325" s="7"/>
      <c r="E325" s="7"/>
      <c r="F325" s="7"/>
    </row>
    <row r="326" spans="1:6" ht="15">
      <c r="A326" s="7"/>
      <c r="B326" s="7"/>
      <c r="C326" s="7"/>
      <c r="D326" s="7"/>
      <c r="E326" s="7"/>
      <c r="F326" s="7"/>
    </row>
    <row r="327" spans="1:6" ht="15">
      <c r="A327" s="7"/>
      <c r="B327" s="7"/>
      <c r="C327" s="7"/>
      <c r="D327" s="7"/>
      <c r="E327" s="7"/>
      <c r="F327" s="7"/>
    </row>
    <row r="328" spans="1:6" ht="15">
      <c r="A328" s="7"/>
      <c r="B328" s="7"/>
      <c r="C328" s="7"/>
      <c r="D328" s="7"/>
      <c r="E328" s="7"/>
      <c r="F328" s="7"/>
    </row>
    <row r="329" spans="1:6" ht="15">
      <c r="A329" s="7"/>
      <c r="B329" s="7"/>
      <c r="C329" s="7"/>
      <c r="D329" s="7"/>
      <c r="E329" s="7"/>
      <c r="F329" s="7"/>
    </row>
    <row r="330" spans="1:6" ht="15">
      <c r="A330" s="7"/>
      <c r="B330" s="7"/>
      <c r="C330" s="7"/>
      <c r="D330" s="7"/>
      <c r="E330" s="7"/>
      <c r="F330" s="7"/>
    </row>
    <row r="331" spans="1:6" ht="15">
      <c r="A331" s="7"/>
      <c r="B331" s="7"/>
      <c r="C331" s="7"/>
      <c r="D331" s="7"/>
      <c r="E331" s="7"/>
      <c r="F331" s="7"/>
    </row>
    <row r="332" spans="1:6" ht="15">
      <c r="A332" s="7"/>
      <c r="B332" s="7"/>
      <c r="C332" s="7"/>
      <c r="D332" s="7"/>
      <c r="E332" s="7"/>
      <c r="F332" s="7"/>
    </row>
    <row r="333" spans="1:6" ht="15">
      <c r="A333" s="7"/>
      <c r="B333" s="7"/>
      <c r="C333" s="7"/>
      <c r="D333" s="7"/>
      <c r="E333" s="7"/>
      <c r="F333" s="7"/>
    </row>
    <row r="334" spans="1:6" ht="15">
      <c r="A334" s="7"/>
      <c r="B334" s="7"/>
      <c r="C334" s="7"/>
      <c r="D334" s="7"/>
      <c r="E334" s="7"/>
      <c r="F334" s="7"/>
    </row>
    <row r="335" spans="1:6" ht="15">
      <c r="A335" s="7"/>
      <c r="B335" s="7"/>
      <c r="C335" s="7"/>
      <c r="D335" s="7"/>
      <c r="E335" s="7"/>
      <c r="F335" s="7"/>
    </row>
    <row r="336" spans="1:6" ht="15">
      <c r="A336" s="7"/>
      <c r="B336" s="7"/>
      <c r="C336" s="7"/>
      <c r="D336" s="7"/>
      <c r="E336" s="7"/>
      <c r="F336" s="7"/>
    </row>
    <row r="337" spans="1:7" ht="15">
      <c r="A337" s="7"/>
      <c r="B337" s="7"/>
      <c r="C337" s="7"/>
      <c r="D337" s="7"/>
      <c r="E337" s="7"/>
      <c r="F337" s="7"/>
    </row>
    <row r="338" spans="1:7" ht="15">
      <c r="A338" s="7"/>
      <c r="B338" s="7"/>
      <c r="C338" s="7"/>
      <c r="D338" s="7"/>
      <c r="E338" s="7"/>
      <c r="F338" s="7"/>
    </row>
    <row r="339" spans="1:7" ht="15">
      <c r="A339" s="7"/>
      <c r="B339" s="7"/>
      <c r="C339" s="7"/>
      <c r="D339" s="7"/>
      <c r="E339" s="7"/>
      <c r="F339" s="7"/>
    </row>
    <row r="340" spans="1:7" ht="15">
      <c r="A340" s="7"/>
      <c r="B340" s="7"/>
      <c r="C340" s="7"/>
      <c r="D340" s="7"/>
      <c r="E340" s="7"/>
      <c r="F340" s="7"/>
    </row>
    <row r="341" spans="1:7" ht="15">
      <c r="A341" s="7"/>
      <c r="B341" s="7"/>
      <c r="C341" s="7"/>
      <c r="D341" s="7"/>
      <c r="E341" s="7"/>
      <c r="F341" s="7"/>
    </row>
    <row r="342" spans="1:7" ht="15">
      <c r="A342" s="7"/>
      <c r="B342" s="7"/>
      <c r="C342" s="7"/>
      <c r="D342" s="7"/>
      <c r="E342" s="7"/>
      <c r="F342" s="7"/>
    </row>
    <row r="343" spans="1:7" ht="15">
      <c r="A343" s="7"/>
      <c r="B343" s="7"/>
      <c r="C343" s="7"/>
      <c r="D343" s="7"/>
      <c r="E343" s="7"/>
      <c r="F343" s="7"/>
    </row>
    <row r="344" spans="1:7" ht="15">
      <c r="A344" s="7"/>
      <c r="B344" s="7"/>
      <c r="C344" s="7"/>
      <c r="D344" s="7"/>
      <c r="E344" s="7"/>
      <c r="F344" s="7"/>
    </row>
    <row r="347" spans="1:7" ht="15.75">
      <c r="B347" s="25" t="s">
        <v>0</v>
      </c>
      <c r="C347" s="26"/>
      <c r="D347" s="25"/>
      <c r="E347" s="25"/>
      <c r="F347" s="1"/>
    </row>
    <row r="348" spans="1:7" ht="15">
      <c r="B348" s="1" t="s">
        <v>204</v>
      </c>
      <c r="C348" s="1"/>
      <c r="D348" s="1"/>
      <c r="E348" s="7"/>
      <c r="F348" s="7"/>
    </row>
    <row r="349" spans="1:7" ht="14.25">
      <c r="B349" s="1" t="s">
        <v>110</v>
      </c>
    </row>
    <row r="350" spans="1:7" ht="15">
      <c r="A350" s="3">
        <v>1</v>
      </c>
      <c r="B350" s="5" t="s">
        <v>205</v>
      </c>
      <c r="C350" s="5"/>
      <c r="D350" s="5">
        <v>2</v>
      </c>
      <c r="E350" s="5">
        <v>41000</v>
      </c>
      <c r="F350" s="5">
        <f>PRODUCT(D350:E350)</f>
        <v>82000</v>
      </c>
    </row>
    <row r="351" spans="1:7" ht="15">
      <c r="A351" s="3">
        <v>2</v>
      </c>
      <c r="B351" s="5" t="s">
        <v>206</v>
      </c>
      <c r="C351" s="5"/>
      <c r="D351" s="5">
        <v>2</v>
      </c>
      <c r="E351" s="5">
        <v>6000</v>
      </c>
      <c r="F351" s="5">
        <f>PRODUCT(D351:E351)</f>
        <v>12000</v>
      </c>
      <c r="G351" s="7"/>
    </row>
    <row r="352" spans="1:7" ht="15">
      <c r="A352" s="3">
        <v>3</v>
      </c>
      <c r="B352" s="5" t="s">
        <v>207</v>
      </c>
      <c r="C352" s="5"/>
      <c r="D352" s="5">
        <v>3</v>
      </c>
      <c r="E352" s="5">
        <v>250000</v>
      </c>
      <c r="F352" s="5">
        <f>PRODUCT(D352:E352)</f>
        <v>750000</v>
      </c>
      <c r="G352" s="7"/>
    </row>
    <row r="353" spans="1:7" ht="45">
      <c r="A353" s="3">
        <v>4</v>
      </c>
      <c r="B353" s="9" t="s">
        <v>208</v>
      </c>
      <c r="C353" s="5"/>
      <c r="D353" s="5"/>
      <c r="E353" s="5"/>
      <c r="F353" s="5">
        <v>3157541</v>
      </c>
      <c r="G353" s="7"/>
    </row>
    <row r="354" spans="1:7" ht="15">
      <c r="A354" s="5"/>
      <c r="B354" s="5" t="s">
        <v>137</v>
      </c>
      <c r="C354" s="5"/>
      <c r="D354" s="5"/>
      <c r="E354" s="5"/>
      <c r="F354" s="5">
        <f>SUM(F350:F353)</f>
        <v>4001541</v>
      </c>
      <c r="G354" s="7"/>
    </row>
    <row r="355" spans="1:7" ht="15">
      <c r="A355" s="7"/>
      <c r="B355" s="7"/>
      <c r="C355" s="7"/>
      <c r="D355" s="7"/>
      <c r="E355" s="7"/>
      <c r="F355" s="7"/>
      <c r="G355" s="7"/>
    </row>
    <row r="356" spans="1:7" ht="15">
      <c r="A356" s="7"/>
      <c r="B356" s="7" t="s">
        <v>209</v>
      </c>
      <c r="C356" s="7"/>
      <c r="D356" s="7"/>
      <c r="E356" s="7"/>
      <c r="F356" s="7">
        <f>SUM(F354)</f>
        <v>4001541</v>
      </c>
      <c r="G356" s="7"/>
    </row>
    <row r="357" spans="1:7" ht="15">
      <c r="A357" s="7"/>
      <c r="B357" s="7"/>
      <c r="C357" s="7"/>
      <c r="D357" s="7"/>
      <c r="E357" s="7"/>
      <c r="F357" s="7"/>
      <c r="G357" s="7"/>
    </row>
    <row r="358" spans="1:7" ht="15">
      <c r="A358" s="7"/>
      <c r="B358" s="7"/>
      <c r="C358" s="7"/>
      <c r="D358" s="7"/>
      <c r="E358" s="7"/>
      <c r="F358" s="7"/>
      <c r="G358" s="7"/>
    </row>
    <row r="359" spans="1:7" ht="15">
      <c r="A359" s="7"/>
      <c r="B359" s="7"/>
      <c r="C359" s="7"/>
      <c r="D359" s="7"/>
      <c r="E359" s="7"/>
      <c r="F359" s="7"/>
      <c r="G359" s="7"/>
    </row>
    <row r="360" spans="1:7" ht="15">
      <c r="A360" s="7"/>
      <c r="B360" s="7"/>
      <c r="C360" s="7"/>
      <c r="D360" s="7"/>
      <c r="E360" s="7"/>
      <c r="F360" s="7"/>
      <c r="G360" s="7"/>
    </row>
    <row r="361" spans="1:7" ht="15">
      <c r="A361" s="6"/>
      <c r="B361" s="7" t="s">
        <v>192</v>
      </c>
      <c r="C361" s="7"/>
      <c r="D361" s="7"/>
      <c r="E361" s="7" t="s">
        <v>193</v>
      </c>
      <c r="F361" s="7"/>
      <c r="G361" s="7"/>
    </row>
    <row r="362" spans="1:7" ht="15">
      <c r="G362" s="7"/>
    </row>
    <row r="402" spans="1:8" ht="15.75">
      <c r="B402" s="25" t="s">
        <v>0</v>
      </c>
      <c r="C402" s="26"/>
      <c r="D402" s="25"/>
      <c r="E402" s="25"/>
      <c r="F402" s="1"/>
    </row>
    <row r="403" spans="1:8" ht="14.25">
      <c r="B403" s="1" t="s">
        <v>210</v>
      </c>
      <c r="C403" s="1"/>
      <c r="D403" s="1"/>
      <c r="E403" s="1"/>
      <c r="F403" s="1"/>
    </row>
    <row r="404" spans="1:8" ht="12.75" customHeight="1">
      <c r="B404" s="232" t="s">
        <v>211</v>
      </c>
      <c r="C404" s="232"/>
      <c r="D404" s="232"/>
      <c r="E404" s="232"/>
      <c r="F404" s="232"/>
      <c r="G404" s="232"/>
      <c r="H404" s="232"/>
    </row>
    <row r="405" spans="1:8" ht="15">
      <c r="B405" s="1" t="s">
        <v>212</v>
      </c>
      <c r="C405" s="7"/>
      <c r="D405" s="7"/>
      <c r="E405" s="7"/>
      <c r="F405" s="7"/>
      <c r="G405" s="36"/>
      <c r="H405" s="36"/>
    </row>
    <row r="406" spans="1:8" ht="15">
      <c r="G406" s="7"/>
      <c r="H406" s="7"/>
    </row>
    <row r="407" spans="1:8" ht="15">
      <c r="A407" s="7"/>
      <c r="B407" s="7" t="s">
        <v>213</v>
      </c>
      <c r="C407" s="7"/>
      <c r="D407" s="7">
        <v>30870</v>
      </c>
      <c r="E407" s="7">
        <v>12</v>
      </c>
      <c r="F407" s="7">
        <f>PRODUCT(D407:E407)</f>
        <v>370440</v>
      </c>
    </row>
    <row r="408" spans="1:8" ht="15">
      <c r="A408" s="7"/>
      <c r="B408" s="7" t="s">
        <v>128</v>
      </c>
      <c r="C408" s="7"/>
      <c r="D408" s="7"/>
      <c r="E408" s="7"/>
      <c r="F408" s="7">
        <f>SUM(F407)</f>
        <v>370440</v>
      </c>
      <c r="G408" s="7"/>
      <c r="H408" s="7"/>
    </row>
    <row r="409" spans="1:8" ht="15">
      <c r="A409" s="7"/>
      <c r="B409" s="7"/>
      <c r="C409" s="7"/>
      <c r="D409" s="7"/>
      <c r="E409" s="7"/>
      <c r="F409" s="7"/>
      <c r="G409" s="7"/>
      <c r="H409" s="7"/>
    </row>
    <row r="410" spans="1:8" ht="15">
      <c r="A410" s="7"/>
      <c r="B410" s="7" t="s">
        <v>214</v>
      </c>
      <c r="C410" s="7"/>
      <c r="D410" s="7"/>
      <c r="E410" s="7"/>
      <c r="F410" s="7">
        <f>SUM(F408)</f>
        <v>370440</v>
      </c>
      <c r="G410" s="7"/>
      <c r="H410" s="7"/>
    </row>
    <row r="411" spans="1:8" ht="15">
      <c r="A411" s="7"/>
      <c r="B411" s="7"/>
      <c r="C411" s="7"/>
      <c r="D411" s="7"/>
      <c r="E411" s="7"/>
      <c r="F411" s="7"/>
      <c r="G411" s="7"/>
      <c r="H411" s="7"/>
    </row>
    <row r="412" spans="1:8" ht="15">
      <c r="A412" s="7"/>
      <c r="B412" s="7"/>
      <c r="C412" s="7"/>
      <c r="D412" s="7"/>
      <c r="E412" s="7"/>
      <c r="F412" s="7"/>
      <c r="G412" s="7"/>
      <c r="H412" s="7"/>
    </row>
    <row r="413" spans="1:8" ht="15">
      <c r="A413" s="7"/>
      <c r="B413" s="7"/>
      <c r="C413" s="7"/>
      <c r="D413" s="7"/>
      <c r="E413" s="7"/>
      <c r="F413" s="7"/>
      <c r="G413" s="7"/>
      <c r="H413" s="7"/>
    </row>
    <row r="414" spans="1:8" ht="15">
      <c r="A414" s="7"/>
      <c r="B414" s="7"/>
      <c r="C414" s="7"/>
      <c r="D414" s="7"/>
      <c r="E414" s="7"/>
      <c r="F414" s="7"/>
      <c r="G414" s="7"/>
      <c r="H414" s="7"/>
    </row>
    <row r="415" spans="1:8" ht="15">
      <c r="A415" s="6"/>
      <c r="B415" s="7" t="s">
        <v>192</v>
      </c>
      <c r="C415" s="7"/>
      <c r="D415" s="7"/>
      <c r="E415" s="7" t="s">
        <v>193</v>
      </c>
      <c r="F415" s="7"/>
      <c r="G415" s="7"/>
      <c r="H415" s="7"/>
    </row>
    <row r="416" spans="1:8" ht="15">
      <c r="A416" s="7"/>
      <c r="B416" s="7"/>
      <c r="C416" s="7"/>
      <c r="D416" s="7"/>
      <c r="E416" s="7"/>
      <c r="F416" s="7"/>
      <c r="G416" s="7"/>
      <c r="H416" s="7"/>
    </row>
    <row r="417" spans="1:8" ht="15">
      <c r="A417" s="7"/>
      <c r="B417" s="7"/>
      <c r="C417" s="7"/>
      <c r="D417" s="7"/>
      <c r="E417" s="7"/>
      <c r="F417" s="7"/>
      <c r="G417" s="7"/>
      <c r="H417" s="7"/>
    </row>
    <row r="418" spans="1:8" ht="15">
      <c r="A418" s="7"/>
      <c r="B418" s="7"/>
      <c r="C418" s="7"/>
      <c r="D418" s="7"/>
      <c r="E418" s="7"/>
      <c r="F418" s="7"/>
      <c r="G418" s="7"/>
      <c r="H418" s="7"/>
    </row>
    <row r="419" spans="1:8" ht="15">
      <c r="A419" s="7"/>
      <c r="B419" s="7"/>
      <c r="C419" s="7"/>
      <c r="D419" s="7"/>
      <c r="E419" s="7"/>
      <c r="F419" s="7"/>
      <c r="G419" s="7"/>
      <c r="H419" s="7"/>
    </row>
    <row r="420" spans="1:8" ht="15">
      <c r="A420" s="7"/>
      <c r="B420" s="7"/>
      <c r="C420" s="7"/>
      <c r="D420" s="7"/>
      <c r="E420" s="7"/>
      <c r="F420" s="7"/>
      <c r="G420" s="7"/>
      <c r="H420" s="7"/>
    </row>
    <row r="421" spans="1:8" ht="15">
      <c r="G421" s="7"/>
      <c r="H421" s="7"/>
    </row>
    <row r="460" spans="2:8" ht="15.75">
      <c r="B460" s="25" t="s">
        <v>0</v>
      </c>
      <c r="C460" s="26"/>
      <c r="D460" s="25"/>
      <c r="E460" s="25"/>
      <c r="F460" s="1"/>
    </row>
    <row r="461" spans="2:8" ht="14.25">
      <c r="B461" s="1" t="s">
        <v>215</v>
      </c>
      <c r="C461" s="1"/>
      <c r="D461" s="1"/>
      <c r="E461" s="1"/>
      <c r="F461" s="1"/>
    </row>
    <row r="462" spans="2:8" ht="28.5">
      <c r="B462" s="36" t="s">
        <v>216</v>
      </c>
      <c r="C462" s="36"/>
      <c r="D462" s="36"/>
      <c r="E462" s="36"/>
      <c r="F462" s="36"/>
      <c r="G462" s="1"/>
      <c r="H462" s="1"/>
    </row>
    <row r="463" spans="2:8" ht="15">
      <c r="B463" s="1" t="s">
        <v>217</v>
      </c>
      <c r="C463" s="7"/>
      <c r="D463" s="7"/>
      <c r="E463" s="7"/>
      <c r="F463" s="7"/>
      <c r="G463" s="36"/>
      <c r="H463" s="36"/>
    </row>
    <row r="464" spans="2:8" ht="15">
      <c r="G464" s="7"/>
      <c r="H464" s="7"/>
    </row>
    <row r="465" spans="1:9" ht="45">
      <c r="A465" s="7"/>
      <c r="B465" s="35" t="s">
        <v>218</v>
      </c>
      <c r="C465" s="7"/>
      <c r="D465" s="7"/>
      <c r="E465" s="7"/>
      <c r="F465" s="7">
        <v>35000</v>
      </c>
    </row>
    <row r="466" spans="1:9" ht="14.25" customHeight="1">
      <c r="A466" s="7"/>
      <c r="B466" s="7" t="s">
        <v>128</v>
      </c>
      <c r="C466" s="7"/>
      <c r="D466" s="7"/>
      <c r="E466" s="7"/>
      <c r="F466" s="7">
        <f>SUM(F465)</f>
        <v>35000</v>
      </c>
      <c r="G466" s="7"/>
      <c r="H466" s="7"/>
    </row>
    <row r="467" spans="1:9" ht="15">
      <c r="A467" s="7"/>
      <c r="B467" s="7"/>
      <c r="C467" s="7"/>
      <c r="D467" s="7"/>
      <c r="E467" s="7"/>
      <c r="F467" s="7"/>
      <c r="G467" s="7"/>
      <c r="H467" s="7"/>
    </row>
    <row r="468" spans="1:9" ht="26.25" customHeight="1">
      <c r="A468" s="7"/>
      <c r="B468" s="7" t="s">
        <v>219</v>
      </c>
      <c r="C468" s="7"/>
      <c r="D468" s="7"/>
      <c r="E468" s="7"/>
      <c r="F468" s="7">
        <f>SUM(F466)</f>
        <v>35000</v>
      </c>
      <c r="G468" s="7"/>
      <c r="H468" s="7"/>
    </row>
    <row r="469" spans="1:9" ht="15">
      <c r="A469" s="7"/>
      <c r="B469" s="7"/>
      <c r="C469" s="7"/>
      <c r="D469" s="7"/>
      <c r="E469" s="7"/>
      <c r="F469" s="7"/>
      <c r="G469" s="7"/>
      <c r="H469" s="7"/>
    </row>
    <row r="470" spans="1:9" ht="15">
      <c r="A470" s="7"/>
      <c r="B470" s="7"/>
      <c r="C470" s="7"/>
      <c r="D470" s="7"/>
      <c r="E470" s="7"/>
      <c r="F470" s="7"/>
      <c r="G470" s="7"/>
      <c r="H470" s="7"/>
    </row>
    <row r="471" spans="1:9" ht="15">
      <c r="A471" s="7"/>
      <c r="B471" s="7"/>
      <c r="C471" s="7"/>
      <c r="D471" s="7"/>
      <c r="E471" s="7"/>
      <c r="F471" s="7"/>
      <c r="G471" s="7"/>
      <c r="H471" s="7"/>
      <c r="I471" s="37"/>
    </row>
    <row r="472" spans="1:9" ht="15">
      <c r="A472" s="7"/>
      <c r="B472" s="7"/>
      <c r="C472" s="7"/>
      <c r="D472" s="7"/>
      <c r="E472" s="7"/>
      <c r="F472" s="7"/>
      <c r="G472" s="7"/>
      <c r="H472" s="7"/>
    </row>
    <row r="473" spans="1:9" ht="15">
      <c r="A473" s="6"/>
      <c r="B473" s="7" t="s">
        <v>192</v>
      </c>
      <c r="C473" s="7"/>
      <c r="D473" s="7"/>
      <c r="E473" s="7" t="s">
        <v>193</v>
      </c>
      <c r="F473" s="7"/>
      <c r="G473" s="7"/>
      <c r="H473" s="7"/>
    </row>
    <row r="474" spans="1:9" ht="15">
      <c r="G474" s="7"/>
      <c r="H474" s="7"/>
    </row>
    <row r="514" spans="1:8" ht="15.75">
      <c r="B514" s="25" t="s">
        <v>0</v>
      </c>
      <c r="C514" s="26"/>
      <c r="D514" s="25"/>
      <c r="E514" s="25"/>
      <c r="F514" s="1"/>
    </row>
    <row r="515" spans="1:8" ht="15">
      <c r="A515" s="7"/>
      <c r="B515" s="1" t="s">
        <v>194</v>
      </c>
      <c r="C515" s="7"/>
      <c r="D515" s="7"/>
      <c r="E515" s="7"/>
      <c r="F515" s="7"/>
    </row>
    <row r="516" spans="1:8" ht="15">
      <c r="A516" s="7"/>
      <c r="B516" s="1" t="s">
        <v>220</v>
      </c>
      <c r="C516" s="7"/>
      <c r="D516" s="7"/>
      <c r="E516" s="7"/>
      <c r="F516" s="7"/>
    </row>
    <row r="518" spans="1:8" ht="14.1" customHeight="1">
      <c r="A518" s="6"/>
      <c r="B518" s="233" t="s">
        <v>221</v>
      </c>
      <c r="C518" s="233"/>
      <c r="D518" s="233"/>
      <c r="E518" s="233"/>
      <c r="F518" s="7"/>
      <c r="G518" s="7"/>
      <c r="H518" s="7">
        <v>1085000</v>
      </c>
    </row>
    <row r="519" spans="1:8" ht="14.1" customHeight="1">
      <c r="A519" s="6"/>
      <c r="B519" s="233"/>
      <c r="C519" s="233"/>
      <c r="D519" s="233"/>
      <c r="E519" s="233"/>
      <c r="F519" s="7"/>
      <c r="G519" s="7"/>
      <c r="H519" s="7"/>
    </row>
    <row r="520" spans="1:8" ht="15">
      <c r="A520" s="7"/>
      <c r="B520" s="7" t="s">
        <v>128</v>
      </c>
      <c r="C520" s="7"/>
      <c r="D520" s="7"/>
      <c r="E520" s="7"/>
      <c r="F520" s="7"/>
      <c r="G520" s="7"/>
      <c r="H520" s="7">
        <f>SUM(H518:H519)</f>
        <v>1085000</v>
      </c>
    </row>
    <row r="521" spans="1:8" ht="15">
      <c r="A521" s="7"/>
      <c r="B521" s="7"/>
      <c r="C521" s="7"/>
      <c r="D521" s="7"/>
      <c r="E521" s="7"/>
      <c r="F521" s="7"/>
      <c r="G521" s="7"/>
      <c r="H521" s="7"/>
    </row>
    <row r="522" spans="1:8" ht="15">
      <c r="A522" s="7"/>
      <c r="B522" s="7"/>
      <c r="C522" s="7"/>
      <c r="D522" s="7"/>
      <c r="E522" s="7"/>
      <c r="F522" s="7"/>
      <c r="G522" s="7"/>
      <c r="H522" s="7"/>
    </row>
    <row r="523" spans="1:8" ht="14.25" customHeight="1">
      <c r="A523" s="7"/>
      <c r="B523" s="7"/>
      <c r="C523" s="7"/>
      <c r="D523" s="7"/>
      <c r="E523" s="7"/>
      <c r="F523" s="7"/>
      <c r="G523" s="7"/>
      <c r="H523" s="7"/>
    </row>
    <row r="524" spans="1:8" ht="15">
      <c r="A524" s="6"/>
      <c r="B524" s="7" t="s">
        <v>192</v>
      </c>
      <c r="C524" s="7"/>
      <c r="D524" s="7"/>
      <c r="E524" s="7" t="s">
        <v>193</v>
      </c>
      <c r="F524" s="7"/>
      <c r="G524" s="7"/>
    </row>
  </sheetData>
  <mergeCells count="4">
    <mergeCell ref="B185:C185"/>
    <mergeCell ref="B404:H404"/>
    <mergeCell ref="B518:E518"/>
    <mergeCell ref="B519:E519"/>
  </mergeCells>
  <pageMargins left="0.78749999999999998" right="0.196527777777778" top="0.59027777777777801" bottom="0.59027777777777801" header="0.51180555555555496" footer="0.51180555555555496"/>
  <pageSetup paperSize="9" firstPageNumber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231"/>
  <sheetViews>
    <sheetView view="pageBreakPreview" topLeftCell="A164" zoomScale="85" zoomScaleNormal="90" zoomScalePageLayoutView="85" workbookViewId="0">
      <selection activeCell="G172" sqref="G172"/>
    </sheetView>
  </sheetViews>
  <sheetFormatPr defaultRowHeight="12.75"/>
  <cols>
    <col min="1" max="1" width="3.42578125" style="38" customWidth="1"/>
    <col min="2" max="2" width="49.42578125" style="38" customWidth="1"/>
    <col min="3" max="3" width="20.5703125" style="38" customWidth="1"/>
    <col min="4" max="4" width="16.28515625" style="38" customWidth="1"/>
    <col min="5" max="5" width="16.42578125" style="38" customWidth="1"/>
    <col min="6" max="6" width="14.5703125" style="38" customWidth="1"/>
    <col min="7" max="7" width="13" style="38" customWidth="1"/>
    <col min="8" max="8" width="17.42578125" style="38" customWidth="1"/>
    <col min="9" max="1025" width="9.140625" style="38" customWidth="1"/>
  </cols>
  <sheetData>
    <row r="1" spans="1:11" s="40" customFormat="1">
      <c r="A1" s="39"/>
      <c r="B1" s="39"/>
      <c r="C1" s="39"/>
      <c r="D1" s="39"/>
      <c r="E1" s="39"/>
      <c r="F1" s="39"/>
      <c r="G1" s="39"/>
      <c r="H1" s="39"/>
      <c r="I1" s="39"/>
      <c r="K1" s="39"/>
    </row>
    <row r="2" spans="1:11" s="40" customFormat="1" ht="18">
      <c r="A2" s="39"/>
      <c r="B2" s="254" t="s">
        <v>222</v>
      </c>
      <c r="C2" s="254"/>
      <c r="D2" s="254"/>
      <c r="E2" s="254"/>
      <c r="F2" s="254"/>
      <c r="G2" s="254"/>
      <c r="H2" s="39"/>
      <c r="I2" s="39"/>
      <c r="K2" s="39"/>
    </row>
    <row r="3" spans="1:11" s="40" customFormat="1" ht="33" customHeight="1">
      <c r="A3" s="39"/>
      <c r="B3" s="255" t="s">
        <v>223</v>
      </c>
      <c r="C3" s="255"/>
      <c r="D3" s="255"/>
      <c r="E3" s="255"/>
      <c r="F3" s="255"/>
      <c r="G3" s="255"/>
      <c r="H3" s="255"/>
      <c r="I3" s="39"/>
      <c r="K3" s="39"/>
    </row>
    <row r="4" spans="1:11" s="40" customFormat="1" ht="15.75">
      <c r="A4" s="39"/>
      <c r="B4" s="256"/>
      <c r="C4" s="256"/>
      <c r="D4" s="256"/>
      <c r="E4" s="256"/>
      <c r="F4" s="256"/>
      <c r="G4" s="41" t="s">
        <v>224</v>
      </c>
      <c r="H4" s="39"/>
      <c r="K4" s="39"/>
    </row>
    <row r="5" spans="1:11" s="40" customFormat="1" ht="15">
      <c r="A5" s="39"/>
      <c r="B5" s="42" t="s">
        <v>225</v>
      </c>
      <c r="C5" s="43"/>
      <c r="D5" s="43"/>
      <c r="E5" s="43"/>
      <c r="F5" s="44"/>
      <c r="G5" s="43"/>
      <c r="H5" s="43"/>
      <c r="I5" s="39"/>
      <c r="K5" s="39"/>
    </row>
    <row r="6" spans="1:11" s="40" customFormat="1" ht="15">
      <c r="A6" s="39"/>
      <c r="B6" s="42" t="s">
        <v>226</v>
      </c>
      <c r="C6" s="43"/>
      <c r="D6" s="43"/>
      <c r="E6" s="43"/>
      <c r="F6" s="44"/>
      <c r="G6" s="43"/>
      <c r="H6" s="43"/>
      <c r="I6" s="39"/>
      <c r="K6" s="39"/>
    </row>
    <row r="7" spans="1:11" s="40" customFormat="1" ht="30" hidden="1" customHeight="1">
      <c r="A7" s="45">
        <v>1</v>
      </c>
      <c r="B7" s="252" t="s">
        <v>227</v>
      </c>
      <c r="C7" s="252"/>
      <c r="D7" s="252"/>
      <c r="E7" s="252"/>
      <c r="F7" s="252"/>
      <c r="G7" s="252"/>
      <c r="H7" s="252"/>
      <c r="I7" s="39"/>
      <c r="K7" s="39"/>
    </row>
    <row r="8" spans="1:11" s="40" customFormat="1" ht="14.1" hidden="1" customHeight="1">
      <c r="A8" s="45">
        <v>2</v>
      </c>
      <c r="B8" s="252" t="s">
        <v>228</v>
      </c>
      <c r="C8" s="252"/>
      <c r="D8" s="252"/>
      <c r="E8" s="252"/>
      <c r="F8" s="252"/>
      <c r="G8" s="252"/>
      <c r="H8" s="252"/>
      <c r="I8" s="39"/>
      <c r="K8" s="39"/>
    </row>
    <row r="9" spans="1:11" s="40" customFormat="1" ht="15" hidden="1">
      <c r="A9" s="47">
        <v>3</v>
      </c>
      <c r="B9" s="43" t="s">
        <v>229</v>
      </c>
      <c r="C9" s="43"/>
      <c r="D9" s="43"/>
      <c r="E9" s="43"/>
      <c r="F9" s="43"/>
      <c r="G9" s="39"/>
      <c r="H9" s="39"/>
      <c r="I9" s="39"/>
      <c r="K9" s="39"/>
    </row>
    <row r="10" spans="1:11" s="40" customFormat="1" ht="15" hidden="1">
      <c r="A10" s="47"/>
      <c r="B10" s="43" t="s">
        <v>230</v>
      </c>
      <c r="C10" s="43"/>
      <c r="D10" s="43"/>
      <c r="E10" s="43"/>
      <c r="F10" s="43"/>
      <c r="G10" s="39"/>
      <c r="H10" s="39"/>
      <c r="I10" s="39"/>
      <c r="K10" s="39"/>
    </row>
    <row r="11" spans="1:11" s="40" customFormat="1" ht="15" hidden="1">
      <c r="A11" s="47">
        <v>4</v>
      </c>
      <c r="B11" s="43" t="s">
        <v>231</v>
      </c>
      <c r="C11" s="43"/>
      <c r="D11" s="43"/>
      <c r="E11" s="43"/>
      <c r="F11" s="43"/>
      <c r="G11" s="39"/>
      <c r="H11" s="39"/>
      <c r="I11" s="39"/>
      <c r="K11" s="39"/>
    </row>
    <row r="12" spans="1:11" s="40" customFormat="1" ht="15" hidden="1">
      <c r="A12" s="47"/>
      <c r="B12" s="43" t="s">
        <v>232</v>
      </c>
      <c r="C12" s="43"/>
      <c r="D12" s="43"/>
      <c r="E12" s="43"/>
      <c r="F12" s="43"/>
      <c r="G12" s="39"/>
      <c r="H12" s="39"/>
      <c r="I12" s="39"/>
      <c r="K12" s="39"/>
    </row>
    <row r="13" spans="1:11" s="39" customFormat="1" ht="15" hidden="1">
      <c r="A13" s="47"/>
      <c r="B13" s="43" t="s">
        <v>233</v>
      </c>
      <c r="C13" s="43"/>
      <c r="D13" s="43"/>
      <c r="E13" s="43"/>
      <c r="F13" s="43"/>
    </row>
    <row r="14" spans="1:11" s="39" customFormat="1" ht="14.1" hidden="1" customHeight="1">
      <c r="A14" s="47">
        <v>5</v>
      </c>
      <c r="B14" s="251" t="s">
        <v>234</v>
      </c>
      <c r="C14" s="251"/>
      <c r="D14" s="251"/>
      <c r="E14" s="251"/>
      <c r="F14" s="251"/>
      <c r="G14" s="251"/>
      <c r="H14" s="251"/>
      <c r="I14" s="251"/>
    </row>
    <row r="15" spans="1:11" s="39" customFormat="1" ht="27.2" hidden="1" customHeight="1">
      <c r="A15" s="47">
        <v>6</v>
      </c>
      <c r="B15" s="252" t="s">
        <v>235</v>
      </c>
      <c r="C15" s="252"/>
      <c r="D15" s="252"/>
      <c r="E15" s="252"/>
      <c r="F15" s="252"/>
      <c r="G15" s="252"/>
      <c r="H15" s="252"/>
    </row>
    <row r="16" spans="1:11" s="39" customFormat="1" ht="30.75" hidden="1" customHeight="1">
      <c r="A16" s="47">
        <v>7</v>
      </c>
      <c r="B16" s="252" t="s">
        <v>236</v>
      </c>
      <c r="C16" s="252"/>
      <c r="D16" s="252"/>
      <c r="E16" s="252"/>
      <c r="F16" s="252"/>
      <c r="G16" s="252"/>
      <c r="H16" s="252"/>
    </row>
    <row r="17" spans="1:11" s="39" customFormat="1" ht="39.950000000000003" customHeight="1">
      <c r="A17" s="47"/>
      <c r="B17" s="250" t="s">
        <v>237</v>
      </c>
      <c r="C17" s="250"/>
      <c r="D17" s="250"/>
      <c r="E17" s="250"/>
      <c r="F17" s="250"/>
      <c r="G17" s="250"/>
      <c r="H17" s="46"/>
    </row>
    <row r="18" spans="1:11" s="48" customFormat="1" ht="25.5">
      <c r="B18" s="49" t="s">
        <v>238</v>
      </c>
      <c r="C18" s="49" t="s">
        <v>239</v>
      </c>
      <c r="D18" s="49" t="s">
        <v>240</v>
      </c>
      <c r="E18" s="50" t="s">
        <v>241</v>
      </c>
      <c r="F18" s="49" t="s">
        <v>242</v>
      </c>
      <c r="G18" s="49" t="s">
        <v>243</v>
      </c>
    </row>
    <row r="19" spans="1:11" s="48" customFormat="1">
      <c r="B19" s="51" t="s">
        <v>244</v>
      </c>
      <c r="C19" s="52"/>
      <c r="D19" s="52"/>
      <c r="E19" s="52"/>
      <c r="F19" s="52"/>
      <c r="G19" s="52"/>
    </row>
    <row r="20" spans="1:11" s="48" customFormat="1" ht="32.25" customHeight="1">
      <c r="B20" s="53" t="s">
        <v>245</v>
      </c>
      <c r="C20" s="54">
        <v>10206.5</v>
      </c>
      <c r="D20" s="54">
        <v>74.5</v>
      </c>
      <c r="E20" s="54" t="s">
        <v>246</v>
      </c>
      <c r="F20" s="54">
        <v>1.6</v>
      </c>
      <c r="G20" s="54">
        <f>C20*D20*F20</f>
        <v>1216614.8</v>
      </c>
    </row>
    <row r="21" spans="1:11" s="40" customFormat="1" ht="15" customHeight="1">
      <c r="A21" s="39"/>
      <c r="B21" s="253" t="s">
        <v>137</v>
      </c>
      <c r="C21" s="253"/>
      <c r="D21" s="253"/>
      <c r="E21" s="253"/>
      <c r="F21" s="253"/>
      <c r="G21" s="55">
        <f>G20</f>
        <v>1216614.8</v>
      </c>
      <c r="H21" s="39"/>
      <c r="I21" s="39"/>
      <c r="K21" s="39"/>
    </row>
    <row r="22" spans="1:11" s="40" customFormat="1" ht="15">
      <c r="A22" s="39"/>
      <c r="B22" s="56"/>
      <c r="C22" s="57"/>
      <c r="D22" s="57"/>
      <c r="E22" s="57"/>
      <c r="F22" s="58"/>
      <c r="G22" s="43"/>
      <c r="H22" s="43"/>
      <c r="I22" s="39"/>
      <c r="K22" s="39"/>
    </row>
    <row r="23" spans="1:11" s="61" customFormat="1" ht="22.5" customHeight="1">
      <c r="A23" s="59"/>
      <c r="B23" s="60" t="s">
        <v>247</v>
      </c>
      <c r="D23" s="43"/>
      <c r="E23" s="43"/>
      <c r="F23" s="43"/>
      <c r="G23" s="62">
        <f>G21</f>
        <v>1216614.8</v>
      </c>
    </row>
    <row r="24" spans="1:11" s="40" customFormat="1" ht="30.75" customHeight="1">
      <c r="A24" s="39"/>
      <c r="B24" s="63" t="s">
        <v>248</v>
      </c>
      <c r="C24" s="39"/>
      <c r="D24" s="39"/>
      <c r="E24" s="39"/>
      <c r="F24" s="39"/>
      <c r="G24" s="39"/>
      <c r="H24" s="39"/>
      <c r="I24" s="39"/>
      <c r="K24" s="39"/>
    </row>
    <row r="25" spans="1:11" s="40" customFormat="1" ht="15">
      <c r="A25" s="43"/>
      <c r="B25" s="63"/>
      <c r="C25" s="43"/>
      <c r="D25" s="43"/>
      <c r="E25" s="43"/>
      <c r="F25" s="43"/>
      <c r="G25" s="39"/>
      <c r="H25" s="39"/>
      <c r="I25" s="39"/>
      <c r="K25" s="39"/>
    </row>
    <row r="26" spans="1:11" s="40" customFormat="1" ht="26.25" customHeight="1">
      <c r="A26" s="43"/>
      <c r="B26" s="250" t="s">
        <v>249</v>
      </c>
      <c r="C26" s="250"/>
      <c r="D26" s="250"/>
      <c r="E26" s="250"/>
      <c r="F26" s="250"/>
      <c r="G26" s="250"/>
      <c r="H26" s="63"/>
      <c r="I26" s="39"/>
      <c r="K26" s="39"/>
    </row>
    <row r="27" spans="1:11" s="40" customFormat="1" ht="15">
      <c r="A27" s="43"/>
      <c r="B27" s="63"/>
      <c r="C27" s="43"/>
      <c r="D27" s="43"/>
      <c r="E27" s="43"/>
      <c r="F27" s="43"/>
      <c r="G27" s="39"/>
      <c r="H27" s="39"/>
      <c r="I27" s="39"/>
      <c r="K27" s="39"/>
    </row>
    <row r="28" spans="1:11" s="40" customFormat="1" ht="15.75" customHeight="1">
      <c r="A28" s="43"/>
      <c r="B28" s="46" t="s">
        <v>250</v>
      </c>
      <c r="C28" s="39"/>
      <c r="D28" s="64">
        <f>G20</f>
        <v>1216614.8</v>
      </c>
      <c r="E28" s="65">
        <v>0.30199999999999999</v>
      </c>
      <c r="F28" s="43"/>
      <c r="G28" s="66">
        <f>D28*E28</f>
        <v>367417.66960000002</v>
      </c>
      <c r="H28" s="39"/>
      <c r="I28" s="39"/>
      <c r="K28" s="39"/>
    </row>
    <row r="29" spans="1:11" s="40" customFormat="1" ht="18" customHeight="1">
      <c r="A29" s="39"/>
      <c r="B29" s="67"/>
      <c r="C29" s="39"/>
      <c r="D29" s="68"/>
      <c r="E29" s="69"/>
      <c r="F29" s="39"/>
      <c r="G29" s="70"/>
      <c r="H29" s="39"/>
      <c r="I29" s="39"/>
      <c r="K29" s="39"/>
    </row>
    <row r="30" spans="1:11" s="40" customFormat="1" ht="16.7" customHeight="1">
      <c r="A30" s="39"/>
      <c r="B30" s="60" t="s">
        <v>251</v>
      </c>
      <c r="C30" s="39"/>
      <c r="D30" s="39"/>
      <c r="E30" s="39"/>
      <c r="F30" s="39"/>
      <c r="G30" s="62">
        <f>G28+G29</f>
        <v>367417.66960000002</v>
      </c>
      <c r="H30" s="39"/>
      <c r="I30" s="39"/>
      <c r="K30" s="39"/>
    </row>
    <row r="31" spans="1:11" s="40" customFormat="1" ht="15">
      <c r="A31" s="39"/>
      <c r="B31" s="56"/>
      <c r="C31" s="57"/>
      <c r="D31" s="57"/>
      <c r="E31" s="57"/>
      <c r="F31" s="58"/>
      <c r="G31" s="43"/>
      <c r="H31" s="43"/>
      <c r="I31" s="71"/>
      <c r="K31" s="39"/>
    </row>
    <row r="32" spans="1:11" s="40" customFormat="1" ht="15" hidden="1">
      <c r="A32" s="39"/>
      <c r="B32" s="63" t="s">
        <v>252</v>
      </c>
      <c r="C32" s="63"/>
      <c r="D32" s="43"/>
      <c r="E32" s="43"/>
      <c r="F32" s="43"/>
      <c r="G32" s="39"/>
      <c r="H32" s="43"/>
      <c r="I32" s="39"/>
      <c r="K32" s="39"/>
    </row>
    <row r="33" spans="1:11" s="40" customFormat="1" ht="15.75" hidden="1">
      <c r="A33" s="39"/>
      <c r="B33" s="72" t="s">
        <v>253</v>
      </c>
      <c r="C33" s="63"/>
      <c r="D33" s="43"/>
      <c r="E33" s="43"/>
      <c r="F33" s="43"/>
      <c r="G33" s="39"/>
      <c r="H33" s="43"/>
      <c r="I33" s="39"/>
      <c r="K33" s="39"/>
    </row>
    <row r="34" spans="1:11" s="40" customFormat="1" ht="15" hidden="1">
      <c r="A34" s="43" t="s">
        <v>254</v>
      </c>
      <c r="B34" s="43" t="s">
        <v>255</v>
      </c>
      <c r="C34" s="63"/>
      <c r="D34" s="63"/>
      <c r="E34" s="63"/>
      <c r="F34" s="63"/>
      <c r="G34" s="43"/>
      <c r="H34" s="39"/>
      <c r="I34" s="39"/>
      <c r="K34" s="39"/>
    </row>
    <row r="35" spans="1:11" s="40" customFormat="1" ht="15" hidden="1">
      <c r="A35" s="43"/>
      <c r="B35" s="43" t="s">
        <v>256</v>
      </c>
      <c r="C35" s="63"/>
      <c r="D35" s="63"/>
      <c r="E35" s="63"/>
      <c r="F35" s="63"/>
      <c r="G35" s="43"/>
      <c r="H35" s="39"/>
      <c r="I35" s="39"/>
      <c r="K35" s="39"/>
    </row>
    <row r="36" spans="1:11" s="40" customFormat="1" ht="15" hidden="1">
      <c r="A36" s="43" t="s">
        <v>257</v>
      </c>
      <c r="B36" s="43" t="s">
        <v>258</v>
      </c>
      <c r="C36" s="63"/>
      <c r="D36" s="63"/>
      <c r="E36" s="63"/>
      <c r="F36" s="63"/>
      <c r="G36" s="43"/>
      <c r="H36" s="39"/>
      <c r="I36" s="39"/>
      <c r="K36" s="39"/>
    </row>
    <row r="37" spans="1:11" s="40" customFormat="1" ht="15" hidden="1">
      <c r="A37" s="43"/>
      <c r="B37" s="43" t="s">
        <v>259</v>
      </c>
      <c r="C37" s="63"/>
      <c r="D37" s="63"/>
      <c r="E37" s="63"/>
      <c r="F37" s="63"/>
      <c r="G37" s="43"/>
      <c r="H37" s="39"/>
      <c r="I37" s="39"/>
      <c r="K37" s="39"/>
    </row>
    <row r="38" spans="1:11" s="40" customFormat="1" hidden="1">
      <c r="A38" s="39"/>
      <c r="B38" s="73"/>
      <c r="C38" s="39"/>
      <c r="D38" s="39"/>
      <c r="E38" s="39"/>
      <c r="F38" s="39"/>
      <c r="G38" s="39"/>
      <c r="H38" s="39"/>
      <c r="I38" s="39"/>
      <c r="K38" s="39"/>
    </row>
    <row r="39" spans="1:11" s="40" customFormat="1" ht="15" hidden="1">
      <c r="A39" s="74">
        <v>1</v>
      </c>
      <c r="B39" s="53" t="s">
        <v>260</v>
      </c>
      <c r="C39" s="75" t="s">
        <v>261</v>
      </c>
      <c r="D39" s="75"/>
      <c r="E39" s="76"/>
      <c r="F39" s="75">
        <f>E39*D39</f>
        <v>0</v>
      </c>
      <c r="G39" s="43"/>
      <c r="H39" s="39"/>
      <c r="I39" s="71"/>
      <c r="K39" s="39"/>
    </row>
    <row r="40" spans="1:11" s="40" customFormat="1" ht="15" hidden="1">
      <c r="A40" s="74"/>
      <c r="B40" s="75" t="s">
        <v>128</v>
      </c>
      <c r="C40" s="75"/>
      <c r="D40" s="75"/>
      <c r="E40" s="75"/>
      <c r="F40" s="75">
        <f>SUM(F39)</f>
        <v>0</v>
      </c>
      <c r="G40" s="43"/>
      <c r="H40" s="39"/>
      <c r="I40" s="39"/>
      <c r="K40" s="39"/>
    </row>
    <row r="41" spans="1:11" s="40" customFormat="1" hidden="1">
      <c r="A41" s="39"/>
      <c r="B41" s="39"/>
      <c r="C41" s="39"/>
      <c r="D41" s="39"/>
      <c r="E41" s="39"/>
      <c r="F41" s="39"/>
      <c r="G41" s="39"/>
      <c r="H41" s="39"/>
      <c r="I41" s="39"/>
      <c r="K41" s="39"/>
    </row>
    <row r="42" spans="1:11" s="40" customFormat="1" hidden="1">
      <c r="A42" s="39"/>
      <c r="B42" s="39"/>
      <c r="C42" s="39"/>
      <c r="D42" s="39"/>
      <c r="E42" s="39"/>
      <c r="F42" s="39"/>
      <c r="G42" s="39"/>
      <c r="H42" s="39"/>
      <c r="I42" s="39"/>
      <c r="K42" s="39"/>
    </row>
    <row r="43" spans="1:11" s="40" customFormat="1">
      <c r="A43" s="39"/>
      <c r="B43" s="77" t="s">
        <v>262</v>
      </c>
      <c r="C43" s="39"/>
      <c r="D43" s="39"/>
      <c r="E43" s="39"/>
      <c r="F43" s="39"/>
      <c r="G43" s="78">
        <f>G23+G30</f>
        <v>1584032.4696</v>
      </c>
      <c r="H43" s="39"/>
      <c r="I43" s="39"/>
      <c r="K43" s="39"/>
    </row>
    <row r="44" spans="1:11" s="40" customFormat="1" ht="23.25" customHeight="1">
      <c r="A44" s="39"/>
      <c r="B44" s="63" t="s">
        <v>263</v>
      </c>
      <c r="C44" s="63"/>
      <c r="D44" s="77"/>
      <c r="E44" s="77"/>
      <c r="F44" s="39"/>
      <c r="G44" s="39"/>
      <c r="H44" s="39"/>
      <c r="I44" s="39"/>
      <c r="K44" s="39"/>
    </row>
    <row r="45" spans="1:11" s="40" customFormat="1" ht="15.75">
      <c r="A45" s="43"/>
      <c r="B45" s="72"/>
      <c r="C45" s="43"/>
      <c r="D45" s="43"/>
      <c r="E45" s="43"/>
      <c r="F45" s="43"/>
      <c r="G45" s="43"/>
      <c r="H45" s="39"/>
      <c r="I45" s="39"/>
      <c r="K45" s="39"/>
    </row>
    <row r="46" spans="1:11" s="40" customFormat="1" ht="15" hidden="1">
      <c r="A46" s="43" t="s">
        <v>254</v>
      </c>
      <c r="B46" s="43" t="s">
        <v>255</v>
      </c>
      <c r="C46" s="63"/>
      <c r="D46" s="63"/>
      <c r="E46" s="63"/>
      <c r="F46" s="63"/>
      <c r="G46" s="43"/>
      <c r="H46" s="39"/>
      <c r="I46" s="39"/>
      <c r="K46" s="39"/>
    </row>
    <row r="47" spans="1:11" s="40" customFormat="1" ht="15" hidden="1">
      <c r="A47" s="43"/>
      <c r="B47" s="43" t="s">
        <v>256</v>
      </c>
      <c r="C47" s="63"/>
      <c r="D47" s="63"/>
      <c r="E47" s="63"/>
      <c r="F47" s="63"/>
      <c r="G47" s="43"/>
      <c r="H47" s="39"/>
      <c r="I47" s="39"/>
      <c r="K47" s="39"/>
    </row>
    <row r="48" spans="1:11" s="40" customFormat="1" ht="15" hidden="1">
      <c r="A48" s="43" t="s">
        <v>257</v>
      </c>
      <c r="B48" s="43" t="s">
        <v>258</v>
      </c>
      <c r="C48" s="63"/>
      <c r="D48" s="63"/>
      <c r="E48" s="63"/>
      <c r="F48" s="63"/>
      <c r="G48" s="43"/>
      <c r="H48" s="39"/>
      <c r="I48" s="39"/>
      <c r="K48" s="39"/>
    </row>
    <row r="49" spans="1:11" s="40" customFormat="1" ht="15" hidden="1">
      <c r="A49" s="43"/>
      <c r="B49" s="43" t="s">
        <v>259</v>
      </c>
      <c r="C49" s="63"/>
      <c r="D49" s="63"/>
      <c r="E49" s="63"/>
      <c r="F49" s="63"/>
      <c r="G49" s="43"/>
      <c r="H49" s="39"/>
      <c r="I49" s="39"/>
      <c r="K49" s="39"/>
    </row>
    <row r="50" spans="1:11" s="40" customFormat="1" ht="42.75" customHeight="1">
      <c r="A50" s="79"/>
      <c r="B50" s="246" t="s">
        <v>238</v>
      </c>
      <c r="C50" s="246"/>
      <c r="D50" s="80" t="s">
        <v>264</v>
      </c>
      <c r="E50" s="81" t="s">
        <v>265</v>
      </c>
      <c r="F50" s="80" t="s">
        <v>266</v>
      </c>
      <c r="G50" s="82" t="s">
        <v>267</v>
      </c>
      <c r="H50" s="49" t="s">
        <v>243</v>
      </c>
    </row>
    <row r="51" spans="1:11" s="40" customFormat="1" ht="27.2" customHeight="1">
      <c r="A51" s="43"/>
      <c r="B51" s="248" t="s">
        <v>268</v>
      </c>
      <c r="C51" s="248"/>
      <c r="D51" s="83">
        <v>3</v>
      </c>
      <c r="E51" s="83">
        <v>1</v>
      </c>
      <c r="F51" s="81">
        <v>3</v>
      </c>
      <c r="G51" s="81">
        <v>100</v>
      </c>
      <c r="H51" s="84">
        <f>D51*E51*F51*G51</f>
        <v>900</v>
      </c>
      <c r="I51" s="39"/>
      <c r="K51" s="39"/>
    </row>
    <row r="52" spans="1:11" s="40" customFormat="1" ht="20.25" customHeight="1">
      <c r="A52" s="43"/>
      <c r="B52" s="248" t="s">
        <v>137</v>
      </c>
      <c r="C52" s="248"/>
      <c r="D52" s="248"/>
      <c r="E52" s="248"/>
      <c r="F52" s="248"/>
      <c r="G52" s="248"/>
      <c r="H52" s="84">
        <f>H51</f>
        <v>900</v>
      </c>
      <c r="I52" s="39"/>
      <c r="K52" s="39"/>
    </row>
    <row r="53" spans="1:11" s="40" customFormat="1" ht="13.5" customHeight="1">
      <c r="A53" s="43"/>
      <c r="B53" s="85"/>
      <c r="C53" s="85"/>
      <c r="D53" s="85"/>
      <c r="E53" s="85"/>
      <c r="F53" s="85"/>
      <c r="G53" s="85"/>
      <c r="H53" s="64"/>
      <c r="I53" s="39"/>
      <c r="K53" s="39"/>
    </row>
    <row r="54" spans="1:11" s="40" customFormat="1" ht="30" customHeight="1">
      <c r="A54" s="43"/>
      <c r="B54" s="242" t="s">
        <v>269</v>
      </c>
      <c r="C54" s="242"/>
      <c r="D54" s="242"/>
      <c r="E54" s="242"/>
      <c r="F54" s="242"/>
      <c r="G54" s="242"/>
      <c r="H54" s="242"/>
      <c r="I54" s="39"/>
      <c r="K54" s="39"/>
    </row>
    <row r="55" spans="1:11" ht="12" customHeight="1">
      <c r="A55" s="43"/>
      <c r="B55" s="85"/>
      <c r="C55" s="85"/>
      <c r="D55" s="43"/>
      <c r="E55" s="87"/>
      <c r="F55" s="39"/>
      <c r="G55" s="39"/>
      <c r="H55" s="64"/>
      <c r="I55" s="39"/>
      <c r="K55" s="39"/>
    </row>
    <row r="56" spans="1:11" s="40" customFormat="1" ht="51.75">
      <c r="A56" s="43"/>
      <c r="B56" s="246" t="s">
        <v>238</v>
      </c>
      <c r="C56" s="246"/>
      <c r="D56" s="80" t="s">
        <v>270</v>
      </c>
      <c r="E56" s="81" t="s">
        <v>265</v>
      </c>
      <c r="F56" s="80" t="s">
        <v>266</v>
      </c>
      <c r="G56" s="82" t="s">
        <v>267</v>
      </c>
      <c r="H56" s="49" t="s">
        <v>243</v>
      </c>
      <c r="I56" s="39"/>
      <c r="K56" s="39"/>
    </row>
    <row r="57" spans="1:11" s="40" customFormat="1" ht="15">
      <c r="A57" s="43"/>
      <c r="B57" s="248" t="s">
        <v>271</v>
      </c>
      <c r="C57" s="248"/>
      <c r="D57" s="83">
        <v>1</v>
      </c>
      <c r="E57" s="83">
        <v>1</v>
      </c>
      <c r="F57" s="81">
        <v>15</v>
      </c>
      <c r="G57" s="81">
        <v>100</v>
      </c>
      <c r="H57" s="84">
        <f>D57*E57*F57*G57</f>
        <v>1500</v>
      </c>
      <c r="I57" s="39"/>
      <c r="K57" s="39"/>
    </row>
    <row r="58" spans="1:11" s="40" customFormat="1" ht="15">
      <c r="A58" s="43"/>
      <c r="B58" s="248" t="s">
        <v>137</v>
      </c>
      <c r="C58" s="248"/>
      <c r="D58" s="248"/>
      <c r="E58" s="248"/>
      <c r="F58" s="248"/>
      <c r="G58" s="248"/>
      <c r="H58" s="84">
        <f>H57</f>
        <v>1500</v>
      </c>
      <c r="I58" s="39"/>
      <c r="K58" s="39"/>
    </row>
    <row r="59" spans="1:11" s="40" customFormat="1" ht="15">
      <c r="A59" s="43"/>
      <c r="B59" s="43"/>
      <c r="C59" s="43"/>
      <c r="D59" s="43"/>
      <c r="E59" s="43"/>
      <c r="F59" s="43"/>
      <c r="G59" s="71"/>
      <c r="H59" s="88"/>
      <c r="I59" s="39"/>
      <c r="K59" s="39"/>
    </row>
    <row r="60" spans="1:11" s="40" customFormat="1" ht="15.75">
      <c r="A60" s="43"/>
      <c r="B60" s="60" t="s">
        <v>272</v>
      </c>
      <c r="C60" s="43"/>
      <c r="D60" s="85"/>
      <c r="E60" s="43"/>
      <c r="F60" s="89"/>
      <c r="G60" s="71"/>
      <c r="H60" s="90">
        <f>H52+H58</f>
        <v>2400</v>
      </c>
      <c r="I60" s="39"/>
      <c r="K60" s="39"/>
    </row>
    <row r="61" spans="1:11" s="40" customFormat="1" ht="15">
      <c r="A61" s="43"/>
      <c r="B61" s="43"/>
      <c r="C61" s="43"/>
      <c r="D61" s="43"/>
      <c r="E61" s="43"/>
      <c r="F61" s="91"/>
      <c r="G61" s="39"/>
      <c r="H61" s="39"/>
      <c r="I61" s="39"/>
      <c r="K61" s="39"/>
    </row>
    <row r="62" spans="1:11" s="40" customFormat="1" ht="15">
      <c r="A62" s="92"/>
      <c r="B62" s="63" t="s">
        <v>273</v>
      </c>
      <c r="C62" s="59"/>
      <c r="D62" s="43"/>
      <c r="E62" s="59"/>
      <c r="F62" s="59"/>
      <c r="G62" s="59"/>
      <c r="H62" s="43"/>
      <c r="I62" s="39"/>
      <c r="K62" s="39"/>
    </row>
    <row r="63" spans="1:11" s="40" customFormat="1" ht="15.75">
      <c r="A63" s="59"/>
      <c r="B63" s="72"/>
      <c r="C63" s="43"/>
      <c r="D63" s="43"/>
      <c r="E63" s="43"/>
      <c r="F63" s="43"/>
      <c r="G63" s="43"/>
      <c r="H63" s="39"/>
      <c r="I63" s="39"/>
      <c r="K63" s="39"/>
    </row>
    <row r="64" spans="1:11" s="40" customFormat="1" ht="60">
      <c r="A64" s="79"/>
      <c r="B64" s="246" t="s">
        <v>238</v>
      </c>
      <c r="C64" s="246"/>
      <c r="D64" s="80" t="s">
        <v>274</v>
      </c>
      <c r="E64" s="81" t="s">
        <v>265</v>
      </c>
      <c r="F64" s="80" t="s">
        <v>275</v>
      </c>
      <c r="G64" s="49" t="s">
        <v>243</v>
      </c>
      <c r="H64" s="93"/>
    </row>
    <row r="65" spans="1:11" s="40" customFormat="1" ht="15">
      <c r="A65" s="43"/>
      <c r="B65" s="249" t="s">
        <v>276</v>
      </c>
      <c r="C65" s="249"/>
      <c r="D65" s="83">
        <v>3</v>
      </c>
      <c r="E65" s="81">
        <v>1</v>
      </c>
      <c r="F65" s="94">
        <v>2800</v>
      </c>
      <c r="G65" s="95">
        <f>D65*E65*F65</f>
        <v>8400</v>
      </c>
      <c r="H65" s="39"/>
      <c r="I65" s="39"/>
      <c r="K65" s="39"/>
    </row>
    <row r="66" spans="1:11" s="40" customFormat="1" ht="15">
      <c r="A66" s="43"/>
      <c r="B66" s="245" t="s">
        <v>137</v>
      </c>
      <c r="C66" s="245"/>
      <c r="D66" s="245"/>
      <c r="E66" s="245"/>
      <c r="F66" s="245"/>
      <c r="G66" s="95">
        <f>G65</f>
        <v>8400</v>
      </c>
      <c r="H66" s="39"/>
      <c r="I66" s="39"/>
      <c r="K66" s="39"/>
    </row>
    <row r="67" spans="1:11" ht="27.75" customHeight="1">
      <c r="A67" s="43"/>
      <c r="B67" s="43"/>
      <c r="C67" s="43"/>
      <c r="D67" s="59"/>
      <c r="E67" s="96"/>
      <c r="F67" s="59"/>
      <c r="G67" s="59"/>
      <c r="H67" s="39"/>
      <c r="I67" s="39"/>
      <c r="K67" s="39"/>
    </row>
    <row r="68" spans="1:11" s="40" customFormat="1" ht="60">
      <c r="A68" s="43"/>
      <c r="B68" s="246" t="s">
        <v>238</v>
      </c>
      <c r="C68" s="246"/>
      <c r="D68" s="80" t="s">
        <v>274</v>
      </c>
      <c r="E68" s="81" t="s">
        <v>265</v>
      </c>
      <c r="F68" s="80" t="s">
        <v>275</v>
      </c>
      <c r="G68" s="49" t="s">
        <v>243</v>
      </c>
      <c r="H68" s="39"/>
      <c r="I68" s="39"/>
      <c r="K68" s="39"/>
    </row>
    <row r="69" spans="1:11" s="40" customFormat="1" ht="31.5" customHeight="1">
      <c r="A69" s="43"/>
      <c r="B69" s="247" t="s">
        <v>277</v>
      </c>
      <c r="C69" s="247"/>
      <c r="D69" s="83">
        <v>1</v>
      </c>
      <c r="E69" s="81">
        <v>1</v>
      </c>
      <c r="F69" s="94">
        <v>2800</v>
      </c>
      <c r="G69" s="95">
        <f>D69*E69*F69</f>
        <v>2800</v>
      </c>
      <c r="H69" s="39"/>
      <c r="I69" s="39"/>
      <c r="K69" s="39"/>
    </row>
    <row r="70" spans="1:11" s="40" customFormat="1" ht="15">
      <c r="A70" s="43"/>
      <c r="B70" s="245" t="s">
        <v>137</v>
      </c>
      <c r="C70" s="245"/>
      <c r="D70" s="245"/>
      <c r="E70" s="245"/>
      <c r="F70" s="245"/>
      <c r="G70" s="97">
        <f>G69</f>
        <v>2800</v>
      </c>
      <c r="H70" s="71"/>
      <c r="I70" s="39"/>
      <c r="K70" s="39"/>
    </row>
    <row r="71" spans="1:11" s="40" customFormat="1" ht="12" customHeight="1">
      <c r="A71" s="43"/>
      <c r="B71" s="43"/>
      <c r="C71" s="43"/>
      <c r="D71" s="43"/>
      <c r="E71" s="43"/>
      <c r="F71" s="63"/>
      <c r="G71" s="88"/>
      <c r="H71" s="71"/>
      <c r="I71" s="39"/>
      <c r="K71" s="39"/>
    </row>
    <row r="72" spans="1:11" s="40" customFormat="1" ht="15.75">
      <c r="A72" s="43"/>
      <c r="B72" s="60" t="s">
        <v>278</v>
      </c>
      <c r="C72" s="43"/>
      <c r="D72" s="43"/>
      <c r="E72" s="43"/>
      <c r="F72" s="63"/>
      <c r="G72" s="98">
        <f>G66+G70</f>
        <v>11200</v>
      </c>
      <c r="H72" s="71"/>
      <c r="I72" s="39"/>
      <c r="K72" s="39"/>
    </row>
    <row r="73" spans="1:11" s="40" customFormat="1" ht="12" customHeight="1">
      <c r="A73" s="59"/>
      <c r="B73" s="43"/>
      <c r="C73" s="43"/>
      <c r="D73" s="43"/>
      <c r="E73" s="43"/>
      <c r="G73" s="39"/>
      <c r="H73" s="39"/>
      <c r="I73" s="39"/>
      <c r="K73" s="39"/>
    </row>
    <row r="74" spans="1:11" s="40" customFormat="1" ht="15">
      <c r="A74" s="59"/>
      <c r="B74" s="63" t="s">
        <v>279</v>
      </c>
      <c r="C74" s="63"/>
      <c r="D74" s="63"/>
      <c r="E74" s="43"/>
      <c r="F74" s="43"/>
      <c r="G74" s="39"/>
      <c r="H74" s="39"/>
      <c r="I74" s="39"/>
      <c r="J74" s="39"/>
      <c r="K74" s="39"/>
    </row>
    <row r="75" spans="1:11" s="40" customFormat="1" ht="17.25" customHeight="1">
      <c r="A75" s="59"/>
      <c r="B75" s="72"/>
      <c r="C75" s="63"/>
      <c r="D75" s="63"/>
      <c r="E75" s="43"/>
      <c r="F75" s="43"/>
      <c r="G75" s="39"/>
      <c r="H75" s="39"/>
      <c r="I75" s="39"/>
      <c r="J75" s="39"/>
      <c r="K75" s="39"/>
    </row>
    <row r="76" spans="1:11" s="40" customFormat="1" ht="15" hidden="1">
      <c r="A76" s="59"/>
      <c r="B76" s="43"/>
      <c r="C76" s="43"/>
      <c r="D76" s="43"/>
      <c r="E76" s="43"/>
      <c r="F76" s="43"/>
      <c r="G76" s="39"/>
      <c r="H76" s="39"/>
      <c r="I76" s="39"/>
      <c r="J76" s="39"/>
      <c r="K76" s="39"/>
    </row>
    <row r="77" spans="1:11" s="40" customFormat="1" ht="15" hidden="1">
      <c r="A77" s="59"/>
      <c r="B77" s="43"/>
      <c r="C77" s="43"/>
      <c r="D77" s="43"/>
      <c r="E77" s="43"/>
      <c r="F77" s="43"/>
      <c r="G77" s="96"/>
      <c r="H77" s="39"/>
      <c r="I77" s="39"/>
      <c r="J77" s="39"/>
      <c r="K77" s="39"/>
    </row>
    <row r="78" spans="1:11" s="40" customFormat="1" ht="15">
      <c r="A78" s="79"/>
      <c r="B78" s="49" t="s">
        <v>238</v>
      </c>
      <c r="C78" s="49" t="s">
        <v>6</v>
      </c>
      <c r="D78" s="99" t="s">
        <v>280</v>
      </c>
      <c r="E78" s="49" t="s">
        <v>243</v>
      </c>
      <c r="F78" s="39"/>
      <c r="H78" s="93"/>
    </row>
    <row r="79" spans="1:11" s="40" customFormat="1" ht="30">
      <c r="A79" s="59"/>
      <c r="B79" s="100" t="s">
        <v>281</v>
      </c>
      <c r="C79" s="101">
        <v>5</v>
      </c>
      <c r="D79" s="101">
        <v>300</v>
      </c>
      <c r="E79" s="95">
        <v>6000</v>
      </c>
      <c r="F79" s="39"/>
      <c r="G79" s="43"/>
      <c r="H79" s="39"/>
      <c r="I79" s="39"/>
      <c r="J79" s="39"/>
      <c r="K79" s="39"/>
    </row>
    <row r="80" spans="1:11" s="40" customFormat="1" ht="15">
      <c r="A80" s="43"/>
      <c r="B80" s="248" t="s">
        <v>137</v>
      </c>
      <c r="C80" s="248"/>
      <c r="D80" s="248"/>
      <c r="E80" s="95">
        <f>H84+E79</f>
        <v>6000</v>
      </c>
      <c r="F80" s="39"/>
      <c r="G80" s="39"/>
      <c r="H80" s="39"/>
      <c r="I80" s="39"/>
      <c r="J80" s="39"/>
      <c r="K80" s="39"/>
    </row>
    <row r="81" spans="1:11" s="40" customFormat="1" ht="15">
      <c r="A81" s="43"/>
      <c r="B81" s="43"/>
      <c r="C81" s="102"/>
      <c r="D81" s="102"/>
      <c r="E81" s="64"/>
      <c r="F81" s="102"/>
      <c r="G81" s="39"/>
      <c r="H81" s="39"/>
      <c r="I81" s="39"/>
      <c r="J81" s="39"/>
      <c r="K81" s="39"/>
    </row>
    <row r="82" spans="1:11" s="40" customFormat="1" ht="15.75">
      <c r="A82" s="59"/>
      <c r="B82" s="60" t="s">
        <v>282</v>
      </c>
      <c r="C82" s="41"/>
      <c r="D82" s="39"/>
      <c r="E82" s="103">
        <f>E80</f>
        <v>6000</v>
      </c>
      <c r="F82" s="39"/>
      <c r="G82" s="39"/>
      <c r="H82" s="39"/>
      <c r="I82" s="39"/>
      <c r="J82" s="39"/>
      <c r="K82" s="39"/>
    </row>
    <row r="83" spans="1:11" s="40" customFormat="1" ht="15">
      <c r="A83" s="59"/>
      <c r="B83" s="43"/>
      <c r="C83" s="43"/>
      <c r="D83" s="43"/>
      <c r="E83" s="43"/>
      <c r="F83" s="43"/>
      <c r="G83" s="39"/>
      <c r="H83" s="39"/>
      <c r="I83" s="39"/>
      <c r="J83" s="39"/>
      <c r="K83" s="39"/>
    </row>
    <row r="84" spans="1:11" s="40" customFormat="1" ht="15.75">
      <c r="A84" s="104"/>
      <c r="B84" s="72" t="s">
        <v>283</v>
      </c>
      <c r="C84" s="72"/>
      <c r="D84" s="72"/>
      <c r="E84" s="105"/>
      <c r="F84" s="104"/>
      <c r="G84" s="104"/>
      <c r="H84" s="104"/>
      <c r="I84" s="39"/>
      <c r="J84" s="39"/>
      <c r="K84" s="39"/>
    </row>
    <row r="85" spans="1:11" s="40" customFormat="1" ht="40.5" customHeight="1">
      <c r="A85" s="242" t="s">
        <v>284</v>
      </c>
      <c r="B85" s="242"/>
      <c r="C85" s="242"/>
      <c r="D85" s="242"/>
      <c r="E85" s="242"/>
      <c r="F85" s="242"/>
      <c r="G85" s="242"/>
      <c r="H85" s="39"/>
      <c r="I85" s="39"/>
      <c r="K85" s="39"/>
    </row>
    <row r="86" spans="1:11" s="40" customFormat="1" ht="15">
      <c r="A86" s="86"/>
      <c r="B86" s="86"/>
      <c r="C86" s="86"/>
      <c r="D86" s="86"/>
      <c r="E86" s="86"/>
      <c r="F86" s="86"/>
      <c r="G86" s="86"/>
      <c r="H86" s="39"/>
      <c r="I86" s="39"/>
      <c r="K86" s="39"/>
    </row>
    <row r="87" spans="1:11" s="40" customFormat="1" ht="30">
      <c r="A87" s="79"/>
      <c r="B87" s="49" t="s">
        <v>238</v>
      </c>
      <c r="C87" s="106" t="s">
        <v>285</v>
      </c>
      <c r="D87" s="81" t="s">
        <v>265</v>
      </c>
      <c r="E87" s="80" t="s">
        <v>286</v>
      </c>
      <c r="F87" s="49" t="s">
        <v>243</v>
      </c>
      <c r="H87" s="93"/>
    </row>
    <row r="88" spans="1:11" s="40" customFormat="1" ht="30">
      <c r="A88" s="59"/>
      <c r="B88" s="107" t="s">
        <v>287</v>
      </c>
      <c r="C88" s="108">
        <v>3</v>
      </c>
      <c r="D88" s="81">
        <v>1</v>
      </c>
      <c r="E88" s="83">
        <v>550</v>
      </c>
      <c r="F88" s="109">
        <f>C88*D88*E88</f>
        <v>1650</v>
      </c>
      <c r="G88" s="39"/>
      <c r="H88" s="39"/>
      <c r="I88" s="39"/>
      <c r="K88" s="39"/>
    </row>
    <row r="89" spans="1:11" s="40" customFormat="1" ht="30">
      <c r="A89" s="59"/>
      <c r="B89" s="107" t="s">
        <v>288</v>
      </c>
      <c r="C89" s="108">
        <v>13</v>
      </c>
      <c r="D89" s="81">
        <v>1</v>
      </c>
      <c r="E89" s="83">
        <v>550</v>
      </c>
      <c r="F89" s="109">
        <f>C89*D89*E89</f>
        <v>7150</v>
      </c>
      <c r="G89" s="39"/>
      <c r="H89" s="39"/>
      <c r="I89" s="39"/>
      <c r="K89" s="39"/>
    </row>
    <row r="90" spans="1:11" s="40" customFormat="1" ht="30">
      <c r="A90" s="59"/>
      <c r="B90" s="107" t="s">
        <v>289</v>
      </c>
      <c r="C90" s="83" t="s">
        <v>246</v>
      </c>
      <c r="D90" s="83" t="s">
        <v>246</v>
      </c>
      <c r="E90" s="83" t="s">
        <v>246</v>
      </c>
      <c r="F90" s="95">
        <v>30000</v>
      </c>
      <c r="G90" s="39"/>
      <c r="H90" s="39"/>
      <c r="I90" s="39"/>
      <c r="K90" s="39"/>
    </row>
    <row r="91" spans="1:11" s="40" customFormat="1" ht="14.1" customHeight="1">
      <c r="A91" s="59"/>
      <c r="B91" s="243" t="s">
        <v>137</v>
      </c>
      <c r="C91" s="243"/>
      <c r="D91" s="243"/>
      <c r="E91" s="243"/>
      <c r="F91" s="95">
        <f>F88+F89+F90</f>
        <v>38800</v>
      </c>
      <c r="G91" s="39"/>
      <c r="H91" s="39"/>
      <c r="I91" s="39"/>
      <c r="K91" s="39"/>
    </row>
    <row r="92" spans="1:11" s="40" customFormat="1" ht="15">
      <c r="A92" s="59"/>
      <c r="B92" s="110"/>
      <c r="C92" s="110"/>
      <c r="D92" s="110"/>
      <c r="E92" s="110"/>
      <c r="F92" s="70"/>
      <c r="G92" s="39"/>
      <c r="H92" s="39"/>
      <c r="I92" s="39"/>
      <c r="K92" s="39"/>
    </row>
    <row r="93" spans="1:11" s="40" customFormat="1" ht="11.45" customHeight="1">
      <c r="A93" s="59"/>
      <c r="B93" s="110"/>
      <c r="C93" s="110"/>
      <c r="D93" s="110"/>
      <c r="E93" s="110"/>
      <c r="F93" s="70"/>
      <c r="G93" s="39"/>
      <c r="H93" s="39"/>
      <c r="I93" s="39"/>
      <c r="K93" s="39"/>
    </row>
    <row r="94" spans="1:11" ht="25.5">
      <c r="A94" s="111"/>
      <c r="B94" s="49" t="s">
        <v>238</v>
      </c>
      <c r="C94" s="112" t="s">
        <v>290</v>
      </c>
      <c r="D94" s="113" t="s">
        <v>291</v>
      </c>
      <c r="E94" s="114" t="s">
        <v>292</v>
      </c>
      <c r="F94" s="49" t="s">
        <v>243</v>
      </c>
      <c r="G94" s="115"/>
      <c r="H94" s="115"/>
      <c r="I94" s="115"/>
      <c r="K94" s="115"/>
    </row>
    <row r="95" spans="1:11" ht="30">
      <c r="A95" s="116"/>
      <c r="B95" s="117" t="s">
        <v>293</v>
      </c>
      <c r="C95" s="118">
        <v>14</v>
      </c>
      <c r="D95" s="119">
        <v>12</v>
      </c>
      <c r="E95" s="119">
        <v>2300</v>
      </c>
      <c r="F95" s="119">
        <f>C95*D95*E95</f>
        <v>386400</v>
      </c>
      <c r="G95" s="115"/>
      <c r="H95" s="115"/>
      <c r="I95" s="115"/>
      <c r="K95" s="115"/>
    </row>
    <row r="96" spans="1:11" ht="30">
      <c r="A96" s="116"/>
      <c r="B96" s="117" t="s">
        <v>293</v>
      </c>
      <c r="C96" s="118">
        <v>1</v>
      </c>
      <c r="D96" s="119">
        <v>12</v>
      </c>
      <c r="E96" s="119">
        <v>17000</v>
      </c>
      <c r="F96" s="119">
        <f>C96*D96*E96</f>
        <v>204000</v>
      </c>
      <c r="G96" s="115"/>
      <c r="H96" s="115"/>
      <c r="I96" s="115"/>
      <c r="K96" s="115"/>
    </row>
    <row r="97" spans="1:11" ht="14.1" customHeight="1">
      <c r="A97" s="115"/>
      <c r="B97" s="243" t="s">
        <v>137</v>
      </c>
      <c r="C97" s="243"/>
      <c r="D97" s="243"/>
      <c r="E97" s="243"/>
      <c r="F97" s="120">
        <f>F95+F96</f>
        <v>590400</v>
      </c>
      <c r="G97" s="115"/>
      <c r="H97" s="115"/>
      <c r="I97" s="115"/>
      <c r="K97" s="115"/>
    </row>
    <row r="98" spans="1:11" s="40" customFormat="1" ht="15">
      <c r="A98" s="59"/>
      <c r="B98" s="110"/>
      <c r="C98" s="110"/>
      <c r="D98" s="110"/>
      <c r="E98" s="110"/>
      <c r="F98" s="70"/>
      <c r="G98" s="39"/>
      <c r="H98" s="39"/>
      <c r="I98" s="39"/>
      <c r="K98" s="39"/>
    </row>
    <row r="99" spans="1:11" ht="22.5" customHeight="1">
      <c r="A99" s="43"/>
      <c r="B99" s="60" t="s">
        <v>294</v>
      </c>
      <c r="C99" s="43"/>
      <c r="D99" s="43"/>
      <c r="E99" s="43"/>
      <c r="F99" s="121">
        <f>F91+F97</f>
        <v>629200</v>
      </c>
      <c r="G99" s="39"/>
      <c r="H99" s="39"/>
      <c r="I99" s="39"/>
      <c r="K99" s="39"/>
    </row>
    <row r="100" spans="1:11" ht="17.25" customHeight="1">
      <c r="A100" s="43"/>
      <c r="B100" s="60"/>
      <c r="C100" s="43"/>
      <c r="D100" s="43"/>
      <c r="E100" s="43"/>
      <c r="F100" s="121"/>
      <c r="G100" s="39"/>
      <c r="H100" s="39"/>
      <c r="I100" s="39"/>
      <c r="K100" s="39"/>
    </row>
    <row r="101" spans="1:11" s="122" customFormat="1" ht="14.25">
      <c r="A101" s="61"/>
      <c r="B101" s="63" t="s">
        <v>295</v>
      </c>
      <c r="C101" s="61"/>
      <c r="D101" s="61"/>
      <c r="E101" s="61"/>
      <c r="F101" s="61"/>
      <c r="G101" s="61"/>
      <c r="H101" s="61"/>
      <c r="I101" s="61"/>
      <c r="K101" s="61"/>
    </row>
    <row r="102" spans="1:11" s="122" customFormat="1" ht="14.25" customHeight="1">
      <c r="A102" s="43"/>
      <c r="B102" s="72"/>
      <c r="C102" s="43"/>
      <c r="D102" s="43"/>
      <c r="E102" s="43"/>
      <c r="F102" s="43"/>
      <c r="G102" s="61"/>
      <c r="H102" s="61"/>
      <c r="I102" s="61"/>
      <c r="K102" s="61"/>
    </row>
    <row r="103" spans="1:11" s="40" customFormat="1" ht="15">
      <c r="A103" s="79"/>
      <c r="B103" s="49" t="s">
        <v>238</v>
      </c>
      <c r="C103" s="123" t="s">
        <v>296</v>
      </c>
      <c r="D103" s="123" t="s">
        <v>297</v>
      </c>
      <c r="E103" s="49" t="s">
        <v>243</v>
      </c>
      <c r="F103" s="124"/>
      <c r="H103" s="93"/>
    </row>
    <row r="104" spans="1:11" s="122" customFormat="1" ht="15">
      <c r="A104" s="43"/>
      <c r="B104" s="125" t="s">
        <v>298</v>
      </c>
      <c r="C104" s="83"/>
      <c r="D104" s="83"/>
      <c r="E104" s="126">
        <v>23000</v>
      </c>
      <c r="F104" s="127"/>
      <c r="G104" s="61"/>
      <c r="H104" s="61"/>
      <c r="I104" s="61"/>
      <c r="K104" s="61"/>
    </row>
    <row r="105" spans="1:11" s="122" customFormat="1" ht="15">
      <c r="A105" s="43"/>
      <c r="B105" s="125" t="s">
        <v>299</v>
      </c>
      <c r="C105" s="83">
        <v>4</v>
      </c>
      <c r="D105" s="83">
        <v>5000</v>
      </c>
      <c r="E105" s="126">
        <v>20000</v>
      </c>
      <c r="F105" s="127"/>
      <c r="G105" s="61"/>
      <c r="H105" s="61"/>
      <c r="I105" s="61"/>
      <c r="K105" s="61"/>
    </row>
    <row r="106" spans="1:11" s="122" customFormat="1" ht="18.75" customHeight="1">
      <c r="A106" s="61"/>
      <c r="B106" s="128" t="s">
        <v>137</v>
      </c>
      <c r="C106" s="129"/>
      <c r="D106" s="129"/>
      <c r="E106" s="130">
        <f>E104+E105</f>
        <v>43000</v>
      </c>
      <c r="F106" s="131"/>
      <c r="G106" s="61"/>
      <c r="H106" s="71"/>
      <c r="I106" s="61"/>
      <c r="K106" s="61"/>
    </row>
    <row r="107" spans="1:11" s="122" customFormat="1">
      <c r="A107" s="61"/>
      <c r="B107" s="61"/>
      <c r="C107" s="61"/>
      <c r="D107" s="61"/>
      <c r="E107" s="78"/>
      <c r="F107" s="61"/>
      <c r="G107" s="61"/>
      <c r="H107" s="71"/>
      <c r="I107" s="61"/>
      <c r="K107" s="61"/>
    </row>
    <row r="108" spans="1:11" s="122" customFormat="1">
      <c r="A108" s="61"/>
      <c r="B108" s="132" t="s">
        <v>300</v>
      </c>
      <c r="C108" s="61"/>
      <c r="D108" s="61"/>
      <c r="E108" s="62">
        <f>E106</f>
        <v>43000</v>
      </c>
      <c r="F108" s="61"/>
      <c r="G108" s="61"/>
      <c r="H108" s="71"/>
      <c r="I108" s="61"/>
      <c r="K108" s="61"/>
    </row>
    <row r="109" spans="1:11" ht="14.25" customHeight="1">
      <c r="A109" s="43"/>
      <c r="B109" s="60"/>
      <c r="C109" s="43"/>
      <c r="D109" s="43"/>
      <c r="E109" s="43"/>
      <c r="F109" s="43"/>
      <c r="G109" s="39"/>
      <c r="H109" s="39"/>
      <c r="I109" s="39"/>
      <c r="K109" s="39"/>
    </row>
    <row r="110" spans="1:11" s="122" customFormat="1" ht="14.25">
      <c r="A110" s="61"/>
      <c r="B110" s="63" t="s">
        <v>301</v>
      </c>
      <c r="C110" s="61"/>
      <c r="D110" s="61"/>
      <c r="E110" s="61"/>
      <c r="F110" s="61"/>
      <c r="G110" s="61"/>
      <c r="H110" s="61"/>
      <c r="I110" s="61"/>
      <c r="K110" s="61"/>
    </row>
    <row r="111" spans="1:11" s="122" customFormat="1" ht="24.75" customHeight="1">
      <c r="A111" s="43"/>
      <c r="B111" s="72"/>
      <c r="C111" s="43"/>
      <c r="D111" s="43"/>
      <c r="E111" s="43"/>
      <c r="F111" s="43"/>
      <c r="G111" s="61"/>
      <c r="H111" s="61"/>
      <c r="I111" s="61"/>
      <c r="K111" s="61"/>
    </row>
    <row r="112" spans="1:11" s="40" customFormat="1" ht="15">
      <c r="A112" s="79"/>
      <c r="B112" s="49" t="s">
        <v>238</v>
      </c>
      <c r="C112" s="123" t="s">
        <v>290</v>
      </c>
      <c r="D112" s="123" t="s">
        <v>297</v>
      </c>
      <c r="E112" s="49" t="s">
        <v>243</v>
      </c>
      <c r="F112" s="124"/>
      <c r="H112" s="93"/>
    </row>
    <row r="113" spans="1:11" s="122" customFormat="1" ht="15">
      <c r="A113" s="43"/>
      <c r="B113" s="125" t="s">
        <v>302</v>
      </c>
      <c r="C113" s="83">
        <v>15</v>
      </c>
      <c r="D113" s="83">
        <v>15000</v>
      </c>
      <c r="E113" s="126">
        <f>C113*D113</f>
        <v>225000</v>
      </c>
      <c r="F113" s="127"/>
      <c r="G113" s="61"/>
      <c r="H113" s="61"/>
      <c r="I113" s="61"/>
      <c r="K113" s="61"/>
    </row>
    <row r="114" spans="1:11" s="122" customFormat="1" ht="15">
      <c r="A114" s="43"/>
      <c r="B114" s="125" t="s">
        <v>303</v>
      </c>
      <c r="C114" s="83">
        <v>15</v>
      </c>
      <c r="D114" s="83">
        <v>500</v>
      </c>
      <c r="E114" s="126">
        <f>C114*D114</f>
        <v>7500</v>
      </c>
      <c r="F114" s="127"/>
      <c r="G114" s="61"/>
      <c r="H114" s="61"/>
      <c r="I114" s="61"/>
      <c r="K114" s="61"/>
    </row>
    <row r="115" spans="1:11" s="122" customFormat="1" ht="18.75" customHeight="1">
      <c r="A115" s="61"/>
      <c r="B115" s="244" t="s">
        <v>137</v>
      </c>
      <c r="C115" s="244"/>
      <c r="D115" s="244"/>
      <c r="E115" s="130">
        <f>E113+E114</f>
        <v>232500</v>
      </c>
      <c r="F115" s="131"/>
      <c r="G115" s="61"/>
      <c r="H115" s="71"/>
      <c r="I115" s="61"/>
      <c r="K115" s="61"/>
    </row>
    <row r="116" spans="1:11" s="122" customFormat="1">
      <c r="A116" s="61"/>
      <c r="B116" s="61"/>
      <c r="C116" s="61"/>
      <c r="D116" s="61"/>
      <c r="E116" s="78"/>
      <c r="F116" s="61"/>
      <c r="G116" s="61"/>
      <c r="H116" s="71"/>
      <c r="I116" s="61"/>
      <c r="K116" s="61"/>
    </row>
    <row r="117" spans="1:11" s="122" customFormat="1" ht="17.25" customHeight="1">
      <c r="A117" s="61"/>
      <c r="B117" s="132" t="s">
        <v>304</v>
      </c>
      <c r="C117" s="61"/>
      <c r="D117" s="61"/>
      <c r="E117" s="62">
        <f>E115</f>
        <v>232500</v>
      </c>
      <c r="F117" s="61"/>
      <c r="G117" s="61"/>
      <c r="H117" s="71"/>
      <c r="I117" s="61"/>
      <c r="K117" s="61"/>
    </row>
    <row r="118" spans="1:11" s="122" customFormat="1">
      <c r="A118" s="61"/>
      <c r="B118" s="61"/>
      <c r="C118" s="61"/>
      <c r="D118" s="61"/>
      <c r="E118" s="61"/>
      <c r="F118" s="77"/>
      <c r="G118" s="61"/>
      <c r="H118" s="71"/>
      <c r="I118" s="61"/>
      <c r="K118" s="61"/>
    </row>
    <row r="119" spans="1:11" s="40" customFormat="1" ht="14.25">
      <c r="A119" s="39"/>
      <c r="B119" s="63" t="s">
        <v>305</v>
      </c>
      <c r="C119" s="63"/>
      <c r="D119" s="63"/>
      <c r="E119" s="63"/>
      <c r="F119" s="63"/>
      <c r="G119" s="63"/>
      <c r="H119" s="39"/>
      <c r="I119" s="39"/>
      <c r="K119" s="39"/>
    </row>
    <row r="120" spans="1:11" s="122" customFormat="1">
      <c r="A120" s="39"/>
      <c r="B120" s="57"/>
      <c r="C120" s="77"/>
      <c r="D120" s="77"/>
      <c r="E120" s="77"/>
      <c r="F120" s="77"/>
      <c r="G120" s="77"/>
      <c r="H120" s="39"/>
      <c r="I120" s="39"/>
      <c r="K120" s="39"/>
    </row>
    <row r="121" spans="1:11" s="122" customFormat="1" ht="15">
      <c r="A121" s="86"/>
      <c r="B121" s="49" t="s">
        <v>238</v>
      </c>
      <c r="C121" s="123" t="s">
        <v>296</v>
      </c>
      <c r="D121" s="123" t="s">
        <v>306</v>
      </c>
      <c r="E121" s="49" t="s">
        <v>243</v>
      </c>
      <c r="F121" s="39"/>
      <c r="G121" s="39"/>
      <c r="I121" s="39"/>
    </row>
    <row r="122" spans="1:11" s="122" customFormat="1" ht="15">
      <c r="A122" s="133"/>
      <c r="B122" s="107" t="s">
        <v>307</v>
      </c>
      <c r="C122" s="83">
        <v>60</v>
      </c>
      <c r="D122" s="83">
        <v>150</v>
      </c>
      <c r="E122" s="95">
        <f t="shared" ref="E122:E136" si="0">PRODUCT(C122:D122)</f>
        <v>9000</v>
      </c>
      <c r="F122" s="39"/>
      <c r="G122" s="39"/>
      <c r="H122" s="39"/>
      <c r="J122" s="39"/>
    </row>
    <row r="123" spans="1:11" s="122" customFormat="1" ht="15">
      <c r="A123" s="133"/>
      <c r="B123" s="134" t="s">
        <v>308</v>
      </c>
      <c r="C123" s="83">
        <v>100</v>
      </c>
      <c r="D123" s="83">
        <v>3</v>
      </c>
      <c r="E123" s="95">
        <f t="shared" si="0"/>
        <v>300</v>
      </c>
      <c r="F123" s="39"/>
      <c r="G123" s="39"/>
      <c r="H123" s="39"/>
      <c r="J123" s="39"/>
    </row>
    <row r="124" spans="1:11" s="122" customFormat="1" ht="15">
      <c r="A124" s="133"/>
      <c r="B124" s="135" t="s">
        <v>14</v>
      </c>
      <c r="C124" s="136">
        <v>10</v>
      </c>
      <c r="D124" s="83">
        <v>15</v>
      </c>
      <c r="E124" s="95">
        <f t="shared" si="0"/>
        <v>150</v>
      </c>
      <c r="F124" s="39"/>
      <c r="G124" s="39"/>
      <c r="H124" s="39"/>
      <c r="J124" s="39"/>
    </row>
    <row r="125" spans="1:11" s="122" customFormat="1" ht="15">
      <c r="A125" s="133"/>
      <c r="B125" s="135" t="s">
        <v>309</v>
      </c>
      <c r="C125" s="136">
        <v>2</v>
      </c>
      <c r="D125" s="83">
        <v>135</v>
      </c>
      <c r="E125" s="95">
        <f t="shared" si="0"/>
        <v>270</v>
      </c>
      <c r="F125" s="39"/>
      <c r="G125" s="39"/>
      <c r="H125" s="39"/>
      <c r="J125" s="39"/>
    </row>
    <row r="126" spans="1:11" s="122" customFormat="1" ht="15">
      <c r="A126" s="133"/>
      <c r="B126" s="135" t="s">
        <v>30</v>
      </c>
      <c r="C126" s="83">
        <v>3</v>
      </c>
      <c r="D126" s="83">
        <v>120</v>
      </c>
      <c r="E126" s="95">
        <f t="shared" si="0"/>
        <v>360</v>
      </c>
      <c r="F126" s="39"/>
      <c r="G126" s="39"/>
      <c r="H126" s="39"/>
      <c r="J126" s="39"/>
    </row>
    <row r="127" spans="1:11" s="122" customFormat="1" ht="15">
      <c r="A127" s="133"/>
      <c r="B127" s="135" t="s">
        <v>310</v>
      </c>
      <c r="C127" s="83">
        <v>10</v>
      </c>
      <c r="D127" s="83">
        <v>40</v>
      </c>
      <c r="E127" s="95">
        <f t="shared" si="0"/>
        <v>400</v>
      </c>
      <c r="F127" s="39"/>
      <c r="G127" s="39"/>
      <c r="H127" s="39"/>
      <c r="J127" s="39"/>
    </row>
    <row r="128" spans="1:11" s="122" customFormat="1" ht="15">
      <c r="A128" s="133"/>
      <c r="B128" s="135" t="s">
        <v>311</v>
      </c>
      <c r="C128" s="83">
        <v>20</v>
      </c>
      <c r="D128" s="83">
        <v>2</v>
      </c>
      <c r="E128" s="95">
        <f t="shared" si="0"/>
        <v>40</v>
      </c>
      <c r="F128" s="39"/>
      <c r="G128" s="39"/>
      <c r="H128" s="39"/>
      <c r="J128" s="39"/>
    </row>
    <row r="129" spans="1:11" s="122" customFormat="1" ht="15">
      <c r="A129" s="133"/>
      <c r="B129" s="135" t="s">
        <v>312</v>
      </c>
      <c r="C129" s="83">
        <v>10</v>
      </c>
      <c r="D129" s="83">
        <v>110</v>
      </c>
      <c r="E129" s="95">
        <f t="shared" si="0"/>
        <v>1100</v>
      </c>
      <c r="F129" s="39"/>
      <c r="G129" s="39"/>
      <c r="H129" s="39"/>
      <c r="J129" s="39"/>
    </row>
    <row r="130" spans="1:11" s="122" customFormat="1" ht="15">
      <c r="A130" s="133"/>
      <c r="B130" s="135" t="s">
        <v>313</v>
      </c>
      <c r="C130" s="83">
        <v>10</v>
      </c>
      <c r="D130" s="83">
        <v>20</v>
      </c>
      <c r="E130" s="95">
        <f t="shared" si="0"/>
        <v>200</v>
      </c>
      <c r="F130" s="39"/>
      <c r="G130" s="39"/>
      <c r="H130" s="39"/>
      <c r="J130" s="39"/>
    </row>
    <row r="131" spans="1:11" s="122" customFormat="1" ht="15">
      <c r="A131" s="133"/>
      <c r="B131" s="135" t="s">
        <v>313</v>
      </c>
      <c r="C131" s="83">
        <v>10</v>
      </c>
      <c r="D131" s="83">
        <v>100</v>
      </c>
      <c r="E131" s="95">
        <f t="shared" si="0"/>
        <v>1000</v>
      </c>
      <c r="F131" s="39"/>
      <c r="G131" s="39"/>
      <c r="H131" s="39"/>
      <c r="J131" s="39"/>
    </row>
    <row r="132" spans="1:11" s="122" customFormat="1" ht="15">
      <c r="A132" s="133"/>
      <c r="B132" s="135" t="s">
        <v>103</v>
      </c>
      <c r="C132" s="83">
        <v>4</v>
      </c>
      <c r="D132" s="83">
        <v>135</v>
      </c>
      <c r="E132" s="95">
        <f t="shared" si="0"/>
        <v>540</v>
      </c>
      <c r="F132" s="39"/>
      <c r="G132" s="39"/>
      <c r="H132" s="39"/>
      <c r="J132" s="39"/>
    </row>
    <row r="133" spans="1:11" s="122" customFormat="1" ht="15">
      <c r="A133" s="133"/>
      <c r="B133" s="135" t="s">
        <v>28</v>
      </c>
      <c r="C133" s="83">
        <v>3</v>
      </c>
      <c r="D133" s="83">
        <v>280</v>
      </c>
      <c r="E133" s="95">
        <f t="shared" si="0"/>
        <v>840</v>
      </c>
      <c r="F133" s="39"/>
      <c r="G133" s="39"/>
      <c r="H133" s="39"/>
      <c r="J133" s="39"/>
    </row>
    <row r="134" spans="1:11" s="122" customFormat="1" ht="15">
      <c r="A134" s="133"/>
      <c r="B134" s="135" t="s">
        <v>314</v>
      </c>
      <c r="C134" s="83">
        <v>19</v>
      </c>
      <c r="D134" s="83">
        <v>116</v>
      </c>
      <c r="E134" s="95">
        <f t="shared" si="0"/>
        <v>2204</v>
      </c>
      <c r="F134" s="39"/>
      <c r="G134" s="39"/>
      <c r="H134" s="39"/>
      <c r="J134" s="39"/>
    </row>
    <row r="135" spans="1:11" s="122" customFormat="1" ht="15">
      <c r="A135" s="133"/>
      <c r="B135" s="135" t="s">
        <v>315</v>
      </c>
      <c r="C135" s="83">
        <v>50</v>
      </c>
      <c r="D135" s="83">
        <v>6</v>
      </c>
      <c r="E135" s="95">
        <f t="shared" si="0"/>
        <v>300</v>
      </c>
      <c r="F135" s="39"/>
      <c r="G135" s="39"/>
      <c r="H135" s="39"/>
      <c r="J135" s="39"/>
    </row>
    <row r="136" spans="1:11" s="122" customFormat="1" ht="15">
      <c r="A136" s="133"/>
      <c r="B136" s="135" t="s">
        <v>316</v>
      </c>
      <c r="C136" s="83">
        <v>200</v>
      </c>
      <c r="D136" s="83">
        <v>2</v>
      </c>
      <c r="E136" s="95">
        <f t="shared" si="0"/>
        <v>400</v>
      </c>
      <c r="F136" s="39"/>
      <c r="G136" s="39"/>
      <c r="H136" s="39"/>
      <c r="J136" s="39"/>
    </row>
    <row r="137" spans="1:11" s="122" customFormat="1" ht="15">
      <c r="A137" s="133"/>
      <c r="B137" s="135" t="s">
        <v>317</v>
      </c>
      <c r="C137" s="83">
        <v>20</v>
      </c>
      <c r="D137" s="83">
        <v>20</v>
      </c>
      <c r="E137" s="95">
        <f>C137*D137</f>
        <v>400</v>
      </c>
      <c r="F137" s="39"/>
      <c r="G137" s="39"/>
      <c r="H137" s="39"/>
      <c r="J137" s="39"/>
    </row>
    <row r="138" spans="1:11" s="122" customFormat="1" ht="15">
      <c r="A138" s="133"/>
      <c r="B138" s="107" t="s">
        <v>318</v>
      </c>
      <c r="C138" s="137">
        <v>4</v>
      </c>
      <c r="D138" s="137">
        <v>700</v>
      </c>
      <c r="E138" s="95">
        <f>C138*D138</f>
        <v>2800</v>
      </c>
      <c r="F138" s="39"/>
      <c r="G138" s="39"/>
      <c r="H138" s="39"/>
      <c r="J138" s="39"/>
    </row>
    <row r="139" spans="1:11" s="122" customFormat="1" ht="15">
      <c r="A139" s="133"/>
      <c r="B139" s="107" t="s">
        <v>319</v>
      </c>
      <c r="C139" s="137">
        <v>4</v>
      </c>
      <c r="D139" s="137">
        <v>150</v>
      </c>
      <c r="E139" s="95">
        <f>C139*D139</f>
        <v>600</v>
      </c>
      <c r="F139" s="39"/>
      <c r="G139" s="39"/>
      <c r="H139" s="39"/>
      <c r="J139" s="39"/>
    </row>
    <row r="140" spans="1:11" s="122" customFormat="1" ht="15">
      <c r="A140" s="133"/>
      <c r="B140" s="107" t="s">
        <v>320</v>
      </c>
      <c r="C140" s="137">
        <v>1</v>
      </c>
      <c r="D140" s="137">
        <v>1000</v>
      </c>
      <c r="E140" s="95">
        <f>C140*D140</f>
        <v>1000</v>
      </c>
      <c r="F140" s="39"/>
      <c r="G140" s="39"/>
      <c r="H140" s="39"/>
      <c r="J140" s="39"/>
    </row>
    <row r="141" spans="1:11" s="122" customFormat="1" ht="21" customHeight="1">
      <c r="A141" s="92"/>
      <c r="B141" s="243" t="s">
        <v>137</v>
      </c>
      <c r="C141" s="243"/>
      <c r="D141" s="243"/>
      <c r="E141" s="138">
        <f>SUM(E122:E140)</f>
        <v>21904</v>
      </c>
      <c r="F141" s="39"/>
      <c r="G141" s="39"/>
      <c r="H141" s="39"/>
      <c r="J141" s="39"/>
    </row>
    <row r="142" spans="1:11" s="40" customFormat="1" ht="15">
      <c r="A142" s="59"/>
      <c r="B142" s="43"/>
      <c r="C142" s="59"/>
      <c r="D142" s="59"/>
      <c r="E142" s="59"/>
      <c r="F142" s="59"/>
      <c r="G142" s="59"/>
      <c r="H142" s="39"/>
      <c r="I142" s="39"/>
    </row>
    <row r="143" spans="1:11" s="40" customFormat="1" ht="15">
      <c r="A143" s="59"/>
      <c r="B143" s="132" t="s">
        <v>321</v>
      </c>
      <c r="C143" s="43"/>
      <c r="D143" s="43"/>
      <c r="E143" s="139">
        <f>E141</f>
        <v>21904</v>
      </c>
      <c r="F143" s="44"/>
      <c r="G143" s="63"/>
      <c r="H143" s="43"/>
      <c r="I143" s="71"/>
      <c r="K143" s="39"/>
    </row>
    <row r="144" spans="1:11" s="40" customFormat="1" ht="15">
      <c r="A144" s="59"/>
      <c r="B144" s="132"/>
      <c r="C144" s="43"/>
      <c r="D144" s="43"/>
      <c r="E144" s="139"/>
      <c r="F144" s="44"/>
      <c r="G144" s="63"/>
      <c r="H144" s="43"/>
      <c r="I144" s="71"/>
      <c r="K144" s="39"/>
    </row>
    <row r="145" spans="1:11">
      <c r="B145" s="2" t="s">
        <v>322</v>
      </c>
    </row>
    <row r="147" spans="1:11" ht="38.25">
      <c r="B147" s="140" t="s">
        <v>323</v>
      </c>
      <c r="C147" s="141" t="s">
        <v>265</v>
      </c>
      <c r="D147" s="140" t="s">
        <v>324</v>
      </c>
      <c r="E147" s="140" t="s">
        <v>325</v>
      </c>
      <c r="F147" s="141" t="s">
        <v>243</v>
      </c>
    </row>
    <row r="148" spans="1:11" ht="39" customHeight="1">
      <c r="B148" s="142" t="s">
        <v>326</v>
      </c>
      <c r="C148" s="143">
        <v>2</v>
      </c>
      <c r="D148" s="143">
        <v>7768</v>
      </c>
      <c r="E148" s="143">
        <v>12</v>
      </c>
      <c r="F148" s="144">
        <f>C148*D148*E148</f>
        <v>186432</v>
      </c>
    </row>
    <row r="149" spans="1:11">
      <c r="B149" s="239" t="s">
        <v>327</v>
      </c>
      <c r="C149" s="239"/>
      <c r="D149" s="239"/>
      <c r="E149" s="239"/>
      <c r="F149" s="145">
        <f>F148</f>
        <v>186432</v>
      </c>
    </row>
    <row r="151" spans="1:11">
      <c r="B151" s="132" t="s">
        <v>328</v>
      </c>
      <c r="F151" s="146">
        <f>F149</f>
        <v>186432</v>
      </c>
    </row>
    <row r="152" spans="1:11" s="40" customFormat="1">
      <c r="A152" s="39"/>
      <c r="B152" s="39"/>
      <c r="C152" s="39"/>
      <c r="D152" s="39"/>
      <c r="E152" s="39"/>
      <c r="F152" s="39"/>
      <c r="G152" s="39"/>
      <c r="H152" s="39"/>
      <c r="I152" s="39"/>
      <c r="K152" s="39"/>
    </row>
    <row r="153" spans="1:11" s="40" customFormat="1" ht="26.25" customHeight="1">
      <c r="A153" s="59"/>
      <c r="B153" s="42" t="s">
        <v>329</v>
      </c>
      <c r="C153" s="43"/>
      <c r="D153" s="43"/>
      <c r="E153" s="147">
        <f>G23+G30+H60+G72+E82+F99+E108+E117+E143+F151</f>
        <v>2716668.4696</v>
      </c>
      <c r="F153" s="44"/>
      <c r="G153" s="148"/>
      <c r="H153" s="43"/>
      <c r="I153" s="149"/>
      <c r="K153" s="39"/>
    </row>
    <row r="154" spans="1:11" s="40" customFormat="1" ht="15">
      <c r="A154" s="59"/>
      <c r="B154" s="42"/>
      <c r="C154" s="43"/>
      <c r="D154" s="43"/>
      <c r="E154" s="43"/>
      <c r="F154" s="44"/>
      <c r="G154" s="150"/>
      <c r="H154" s="43"/>
      <c r="I154" s="39"/>
      <c r="K154" s="39"/>
    </row>
    <row r="155" spans="1:11" s="40" customFormat="1">
      <c r="A155" s="39"/>
      <c r="B155" s="39"/>
      <c r="C155" s="39"/>
      <c r="D155" s="39"/>
      <c r="E155" s="39"/>
      <c r="F155" s="39"/>
      <c r="G155" s="39"/>
      <c r="H155" s="39"/>
      <c r="I155" s="39"/>
      <c r="K155" s="39"/>
    </row>
    <row r="156" spans="1:11" s="40" customFormat="1" ht="15">
      <c r="A156" s="39"/>
      <c r="B156" s="56"/>
      <c r="C156" s="57"/>
      <c r="D156" s="57"/>
      <c r="E156" s="57"/>
      <c r="F156" s="58"/>
      <c r="G156" s="43"/>
      <c r="H156" s="43"/>
      <c r="I156" s="39"/>
      <c r="K156" s="39"/>
    </row>
    <row r="157" spans="1:11" s="40" customFormat="1" ht="23.25" customHeight="1">
      <c r="A157" s="59"/>
      <c r="B157" s="43" t="s">
        <v>330</v>
      </c>
      <c r="C157" s="43"/>
      <c r="D157" s="43"/>
      <c r="E157" s="237" t="s">
        <v>331</v>
      </c>
      <c r="F157" s="237"/>
      <c r="G157" s="43"/>
      <c r="H157" s="43"/>
      <c r="I157" s="39"/>
      <c r="K157" s="39"/>
    </row>
    <row r="158" spans="1:11" s="40" customFormat="1" ht="15">
      <c r="A158" s="39"/>
      <c r="B158" s="39"/>
      <c r="C158" s="39"/>
      <c r="D158" s="39"/>
      <c r="E158" s="39"/>
      <c r="F158" s="39"/>
      <c r="G158" s="43"/>
      <c r="H158" s="39"/>
      <c r="I158" s="39"/>
      <c r="K158" s="39"/>
    </row>
    <row r="159" spans="1:11" s="40" customFormat="1" ht="15">
      <c r="G159" s="43"/>
    </row>
    <row r="160" spans="1:11" s="40" customFormat="1">
      <c r="A160" s="240" t="s">
        <v>332</v>
      </c>
      <c r="B160" s="240"/>
      <c r="C160" s="39"/>
      <c r="D160" s="39"/>
      <c r="E160" s="39"/>
      <c r="F160" s="39"/>
      <c r="G160" s="39"/>
      <c r="H160" s="39"/>
      <c r="I160" s="39"/>
      <c r="K160" s="39"/>
    </row>
    <row r="161" spans="1:11" s="40" customFormat="1">
      <c r="A161" s="39"/>
      <c r="B161" s="39"/>
      <c r="C161" s="39"/>
      <c r="D161" s="39"/>
      <c r="E161" s="39"/>
      <c r="F161" s="39"/>
      <c r="G161" s="39"/>
      <c r="H161" s="39"/>
      <c r="I161" s="39"/>
      <c r="K161" s="39"/>
    </row>
    <row r="162" spans="1:11" s="40" customFormat="1">
      <c r="A162" s="241" t="s">
        <v>333</v>
      </c>
      <c r="B162" s="241"/>
      <c r="C162" s="39"/>
      <c r="D162" s="39"/>
      <c r="E162" s="39"/>
      <c r="F162" s="39"/>
      <c r="G162" s="39"/>
      <c r="H162" s="39"/>
      <c r="I162" s="39"/>
      <c r="K162" s="39"/>
    </row>
    <row r="163" spans="1:11" s="40" customFormat="1">
      <c r="A163" s="241" t="s">
        <v>334</v>
      </c>
      <c r="B163" s="241"/>
      <c r="C163" s="39"/>
      <c r="D163" s="39"/>
      <c r="E163" s="39"/>
      <c r="F163" s="39"/>
      <c r="G163" s="39"/>
      <c r="H163" s="39"/>
      <c r="I163" s="39"/>
      <c r="K163" s="39"/>
    </row>
    <row r="165" spans="1:11" s="61" customFormat="1" ht="11.45" customHeight="1">
      <c r="A165" s="59"/>
      <c r="B165" s="60"/>
      <c r="D165" s="43"/>
      <c r="E165" s="43"/>
      <c r="F165" s="43"/>
      <c r="G165" s="62"/>
    </row>
    <row r="166" spans="1:11" ht="23.25" customHeight="1">
      <c r="A166" s="27"/>
      <c r="B166" s="234" t="s">
        <v>335</v>
      </c>
      <c r="C166" s="234"/>
      <c r="D166" s="234"/>
      <c r="E166" s="234"/>
      <c r="F166" s="27"/>
      <c r="G166" s="27"/>
    </row>
    <row r="167" spans="1:11" ht="26.25" customHeight="1">
      <c r="A167" s="235" t="s">
        <v>336</v>
      </c>
      <c r="B167" s="235"/>
      <c r="C167" s="235"/>
      <c r="D167" s="235"/>
      <c r="E167" s="235"/>
      <c r="F167" s="235"/>
      <c r="G167" s="235"/>
      <c r="H167" s="151"/>
    </row>
    <row r="168" spans="1:11" ht="15">
      <c r="A168" s="27"/>
      <c r="B168" s="151"/>
      <c r="C168" s="151"/>
      <c r="D168" s="151"/>
      <c r="E168" s="151"/>
      <c r="F168" s="27"/>
      <c r="G168" s="27"/>
    </row>
    <row r="169" spans="1:11" ht="14.25">
      <c r="A169" s="27"/>
      <c r="B169" s="152"/>
      <c r="C169" s="152"/>
      <c r="D169" s="152"/>
      <c r="E169" s="152"/>
      <c r="F169" s="27"/>
      <c r="G169" s="27"/>
    </row>
    <row r="170" spans="1:11" ht="15">
      <c r="A170" s="27"/>
      <c r="B170" s="153" t="s">
        <v>337</v>
      </c>
      <c r="C170" s="154" t="s">
        <v>338</v>
      </c>
      <c r="D170" s="155" t="s">
        <v>243</v>
      </c>
      <c r="E170" s="152"/>
      <c r="F170" s="27"/>
      <c r="G170" s="27"/>
    </row>
    <row r="171" spans="1:11" ht="30" customHeight="1">
      <c r="A171" s="27"/>
      <c r="B171" s="156" t="s">
        <v>244</v>
      </c>
      <c r="C171" s="157">
        <v>211</v>
      </c>
      <c r="D171" s="158">
        <f>G23</f>
        <v>1216614.8</v>
      </c>
      <c r="E171" s="152"/>
      <c r="F171" s="27"/>
      <c r="G171" s="27"/>
    </row>
    <row r="172" spans="1:11" ht="32.25" customHeight="1">
      <c r="A172" s="27"/>
      <c r="B172" s="156" t="s">
        <v>339</v>
      </c>
      <c r="C172" s="157">
        <v>212</v>
      </c>
      <c r="D172" s="158">
        <f>H60</f>
        <v>2400</v>
      </c>
      <c r="E172" s="152"/>
      <c r="F172" s="27"/>
      <c r="G172" s="27"/>
    </row>
    <row r="173" spans="1:11" ht="27.2" customHeight="1">
      <c r="A173" s="27"/>
      <c r="B173" s="156" t="s">
        <v>340</v>
      </c>
      <c r="C173" s="157">
        <v>213</v>
      </c>
      <c r="D173" s="158">
        <f>G30</f>
        <v>367417.66960000002</v>
      </c>
      <c r="E173" s="152"/>
      <c r="F173" s="27"/>
      <c r="G173" s="27"/>
    </row>
    <row r="174" spans="1:11" ht="23.25" customHeight="1">
      <c r="A174" s="27"/>
      <c r="B174" s="156" t="s">
        <v>341</v>
      </c>
      <c r="C174" s="157">
        <v>221</v>
      </c>
      <c r="D174" s="158" t="s">
        <v>342</v>
      </c>
      <c r="E174" s="152"/>
      <c r="F174" s="27"/>
      <c r="G174" s="27"/>
    </row>
    <row r="175" spans="1:11" ht="26.25" customHeight="1">
      <c r="A175" s="27"/>
      <c r="B175" s="156" t="s">
        <v>343</v>
      </c>
      <c r="C175" s="157">
        <v>222</v>
      </c>
      <c r="D175" s="158">
        <f>G72</f>
        <v>11200</v>
      </c>
      <c r="E175" s="152"/>
      <c r="F175" s="27"/>
      <c r="G175" s="27"/>
    </row>
    <row r="176" spans="1:11" ht="27.2" customHeight="1">
      <c r="A176" s="27"/>
      <c r="B176" s="156" t="s">
        <v>344</v>
      </c>
      <c r="C176" s="157">
        <v>223</v>
      </c>
      <c r="D176" s="158" t="s">
        <v>342</v>
      </c>
      <c r="E176" s="152"/>
      <c r="F176" s="27"/>
      <c r="G176" s="27"/>
    </row>
    <row r="177" spans="1:11" ht="31.5" customHeight="1">
      <c r="A177" s="27"/>
      <c r="B177" s="156" t="s">
        <v>345</v>
      </c>
      <c r="C177" s="157">
        <v>225</v>
      </c>
      <c r="D177" s="158">
        <f>E82</f>
        <v>6000</v>
      </c>
      <c r="E177" s="152"/>
      <c r="F177" s="27"/>
      <c r="G177" s="27"/>
    </row>
    <row r="178" spans="1:11" ht="31.5" customHeight="1">
      <c r="A178" s="27"/>
      <c r="B178" s="156" t="s">
        <v>346</v>
      </c>
      <c r="C178" s="157">
        <v>226</v>
      </c>
      <c r="D178" s="158">
        <f>F99</f>
        <v>629200</v>
      </c>
      <c r="E178" s="152"/>
      <c r="F178" s="27"/>
      <c r="G178" s="27"/>
    </row>
    <row r="179" spans="1:11" ht="31.5" customHeight="1">
      <c r="A179" s="27"/>
      <c r="B179" s="156" t="s">
        <v>347</v>
      </c>
      <c r="C179" s="157">
        <v>290</v>
      </c>
      <c r="D179" s="158">
        <f>E108</f>
        <v>43000</v>
      </c>
      <c r="E179" s="152"/>
      <c r="F179" s="27"/>
      <c r="G179" s="27"/>
    </row>
    <row r="180" spans="1:11" ht="27.2" customHeight="1">
      <c r="A180" s="27"/>
      <c r="B180" s="156" t="s">
        <v>348</v>
      </c>
      <c r="C180" s="157">
        <v>310</v>
      </c>
      <c r="D180" s="158">
        <f>E117</f>
        <v>232500</v>
      </c>
      <c r="E180" s="152"/>
      <c r="F180" s="27"/>
      <c r="G180" s="27"/>
    </row>
    <row r="181" spans="1:11" ht="35.25" customHeight="1">
      <c r="A181" s="27"/>
      <c r="B181" s="159" t="s">
        <v>349</v>
      </c>
      <c r="C181" s="160">
        <v>340</v>
      </c>
      <c r="D181" s="161">
        <f>E143</f>
        <v>21904</v>
      </c>
      <c r="E181" s="152"/>
      <c r="F181" s="27"/>
      <c r="G181" s="27"/>
    </row>
    <row r="182" spans="1:11" ht="35.25" customHeight="1">
      <c r="A182" s="27"/>
      <c r="B182" s="162" t="s">
        <v>350</v>
      </c>
      <c r="C182" s="163">
        <v>263</v>
      </c>
      <c r="D182" s="164">
        <f>F151</f>
        <v>186432</v>
      </c>
      <c r="E182" s="152"/>
      <c r="F182" s="27"/>
      <c r="G182" s="27"/>
    </row>
    <row r="183" spans="1:11" ht="25.5" customHeight="1">
      <c r="A183" s="27"/>
      <c r="B183" s="236" t="s">
        <v>128</v>
      </c>
      <c r="C183" s="236"/>
      <c r="D183" s="165">
        <f>SUM(D171:D182)</f>
        <v>2716668.4696</v>
      </c>
      <c r="E183" s="152"/>
      <c r="F183" s="27"/>
      <c r="G183" s="27"/>
    </row>
    <row r="184" spans="1:11" ht="14.25">
      <c r="A184" s="27"/>
      <c r="B184" s="27"/>
      <c r="C184" s="27"/>
      <c r="D184" s="27"/>
      <c r="E184" s="27"/>
      <c r="F184" s="27"/>
      <c r="G184" s="27"/>
    </row>
    <row r="185" spans="1:11" ht="30" customHeight="1">
      <c r="A185" s="59"/>
      <c r="B185" s="43"/>
      <c r="C185" s="43"/>
      <c r="D185" s="237"/>
      <c r="E185" s="237"/>
      <c r="F185" s="43"/>
      <c r="G185" s="27"/>
    </row>
    <row r="186" spans="1:11" ht="14.25">
      <c r="A186" s="166"/>
      <c r="B186" s="27"/>
      <c r="C186" s="27"/>
      <c r="D186" s="27"/>
      <c r="E186" s="27"/>
      <c r="F186" s="27"/>
      <c r="G186" s="166"/>
    </row>
    <row r="187" spans="1:11" ht="15" hidden="1">
      <c r="A187" s="43"/>
      <c r="B187" s="43"/>
      <c r="C187" s="63"/>
      <c r="D187" s="63"/>
      <c r="E187" s="63"/>
      <c r="F187" s="63"/>
      <c r="G187" s="43"/>
      <c r="H187" s="39"/>
      <c r="I187" s="39"/>
      <c r="K187" s="39"/>
    </row>
    <row r="188" spans="1:11" ht="42.75" customHeight="1">
      <c r="A188" s="59"/>
      <c r="B188" s="43" t="s">
        <v>330</v>
      </c>
      <c r="C188" s="238" t="s">
        <v>331</v>
      </c>
      <c r="D188" s="238"/>
      <c r="E188" s="166"/>
      <c r="F188" s="166"/>
      <c r="G188" s="167"/>
      <c r="H188" s="168"/>
    </row>
    <row r="189" spans="1:11" ht="27.2" customHeight="1"/>
    <row r="190" spans="1:11" ht="20.25" customHeight="1"/>
    <row r="191" spans="1:11" ht="13.5" customHeight="1"/>
    <row r="192" spans="1:11" ht="30" customHeight="1"/>
    <row r="193" ht="12" customHeight="1"/>
    <row r="199" ht="24.75" customHeight="1"/>
    <row r="206" ht="42" customHeight="1"/>
    <row r="208" ht="31.5" customHeight="1"/>
    <row r="214" ht="17.25" customHeight="1"/>
    <row r="215" hidden="1"/>
    <row r="216" hidden="1"/>
    <row r="225" ht="42.75" customHeight="1"/>
    <row r="231" ht="30" customHeight="1"/>
  </sheetData>
  <mergeCells count="40">
    <mergeCell ref="B2:G2"/>
    <mergeCell ref="B3:H3"/>
    <mergeCell ref="B4:F4"/>
    <mergeCell ref="B7:H7"/>
    <mergeCell ref="B8:H8"/>
    <mergeCell ref="B14:I14"/>
    <mergeCell ref="B15:H15"/>
    <mergeCell ref="B16:H16"/>
    <mergeCell ref="B17:G17"/>
    <mergeCell ref="B21:F21"/>
    <mergeCell ref="B26:G26"/>
    <mergeCell ref="B50:C50"/>
    <mergeCell ref="B51:C51"/>
    <mergeCell ref="B52:G52"/>
    <mergeCell ref="B54:H54"/>
    <mergeCell ref="B56:C56"/>
    <mergeCell ref="B57:C57"/>
    <mergeCell ref="B58:G58"/>
    <mergeCell ref="B64:C64"/>
    <mergeCell ref="B65:C65"/>
    <mergeCell ref="B66:F66"/>
    <mergeCell ref="B68:C68"/>
    <mergeCell ref="B69:C69"/>
    <mergeCell ref="B70:F70"/>
    <mergeCell ref="B80:D80"/>
    <mergeCell ref="A85:G85"/>
    <mergeCell ref="B91:E91"/>
    <mergeCell ref="B97:E97"/>
    <mergeCell ref="B115:D115"/>
    <mergeCell ref="B141:D141"/>
    <mergeCell ref="B149:E149"/>
    <mergeCell ref="E157:F157"/>
    <mergeCell ref="A160:B160"/>
    <mergeCell ref="A162:B162"/>
    <mergeCell ref="A163:B163"/>
    <mergeCell ref="B166:E166"/>
    <mergeCell ref="A167:G167"/>
    <mergeCell ref="B183:C183"/>
    <mergeCell ref="D185:E185"/>
    <mergeCell ref="C188:D188"/>
  </mergeCells>
  <pageMargins left="0.98402777777777795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"/>
  <sheetViews>
    <sheetView view="pageBreakPreview" zoomScale="85" zoomScaleNormal="90" zoomScalePageLayoutView="85" workbookViewId="0">
      <selection activeCell="G30" sqref="G30"/>
    </sheetView>
  </sheetViews>
  <sheetFormatPr defaultRowHeight="12.75"/>
  <cols>
    <col min="1" max="1" width="9" customWidth="1"/>
    <col min="2" max="2" width="37.42578125" customWidth="1"/>
    <col min="3" max="3" width="10" customWidth="1"/>
    <col min="4" max="4" width="13.42578125" customWidth="1"/>
    <col min="5" max="5" width="14" customWidth="1"/>
    <col min="6" max="6" width="11.5703125"/>
    <col min="7" max="7" width="36.140625" customWidth="1"/>
    <col min="8" max="1025" width="9" customWidth="1"/>
  </cols>
  <sheetData>
    <row r="1" spans="1:6">
      <c r="C1" t="s">
        <v>351</v>
      </c>
    </row>
    <row r="3" spans="1:6">
      <c r="B3" t="s">
        <v>352</v>
      </c>
    </row>
    <row r="4" spans="1:6">
      <c r="A4" s="169" t="s">
        <v>3</v>
      </c>
      <c r="B4" s="169" t="s">
        <v>353</v>
      </c>
      <c r="C4" s="169" t="s">
        <v>116</v>
      </c>
      <c r="D4" s="169" t="s">
        <v>117</v>
      </c>
      <c r="E4" s="169" t="s">
        <v>5</v>
      </c>
      <c r="F4" s="169" t="s">
        <v>9</v>
      </c>
    </row>
    <row r="5" spans="1:6">
      <c r="A5" s="170">
        <v>1</v>
      </c>
      <c r="B5" s="171" t="s">
        <v>119</v>
      </c>
      <c r="C5" s="172">
        <v>36000</v>
      </c>
      <c r="D5" s="169">
        <v>14.26</v>
      </c>
      <c r="E5" s="169">
        <v>17</v>
      </c>
      <c r="F5" s="169"/>
    </row>
    <row r="6" spans="1:6">
      <c r="A6" s="170">
        <v>2</v>
      </c>
      <c r="B6" s="171" t="s">
        <v>120</v>
      </c>
      <c r="C6" s="172">
        <v>18000</v>
      </c>
      <c r="D6" s="169">
        <v>12.65</v>
      </c>
      <c r="E6" s="169">
        <v>17</v>
      </c>
      <c r="F6" s="169"/>
    </row>
    <row r="7" spans="1:6">
      <c r="A7" s="170">
        <v>3</v>
      </c>
      <c r="B7" s="171" t="s">
        <v>121</v>
      </c>
      <c r="C7" s="172">
        <v>36000</v>
      </c>
      <c r="D7" s="169">
        <v>14.78</v>
      </c>
      <c r="E7" s="169">
        <v>17</v>
      </c>
      <c r="F7" s="169"/>
    </row>
    <row r="8" spans="1:6">
      <c r="A8" s="170">
        <v>4</v>
      </c>
      <c r="B8" s="171" t="s">
        <v>122</v>
      </c>
      <c r="C8" s="172">
        <v>36000</v>
      </c>
      <c r="D8" s="169">
        <v>10.51</v>
      </c>
      <c r="E8" s="169">
        <v>17</v>
      </c>
      <c r="F8" s="169"/>
    </row>
    <row r="9" spans="1:6">
      <c r="A9" s="170">
        <v>5</v>
      </c>
      <c r="B9" s="171" t="s">
        <v>123</v>
      </c>
      <c r="C9" s="172">
        <v>24000</v>
      </c>
      <c r="D9" s="169">
        <v>13.6</v>
      </c>
      <c r="E9" s="169">
        <v>17</v>
      </c>
      <c r="F9" s="169"/>
    </row>
    <row r="10" spans="1:6" hidden="1">
      <c r="A10" s="170"/>
      <c r="B10" s="171"/>
      <c r="C10" s="172"/>
      <c r="D10" s="169"/>
      <c r="E10" s="169"/>
      <c r="F10" s="169"/>
    </row>
    <row r="11" spans="1:6">
      <c r="A11" s="170">
        <v>6</v>
      </c>
      <c r="B11" s="171" t="s">
        <v>124</v>
      </c>
      <c r="C11" s="172">
        <v>24000</v>
      </c>
      <c r="D11" s="169">
        <v>14.78</v>
      </c>
      <c r="E11" s="169">
        <v>17</v>
      </c>
      <c r="F11" s="169"/>
    </row>
    <row r="12" spans="1:6">
      <c r="A12" s="170">
        <v>7</v>
      </c>
      <c r="B12" s="171" t="s">
        <v>121</v>
      </c>
      <c r="C12" s="172">
        <v>24000</v>
      </c>
      <c r="D12" s="169">
        <v>15.37</v>
      </c>
      <c r="E12" s="169">
        <v>17</v>
      </c>
      <c r="F12" s="169"/>
    </row>
    <row r="13" spans="1:6">
      <c r="A13" s="170">
        <v>8</v>
      </c>
      <c r="B13" s="171" t="s">
        <v>125</v>
      </c>
      <c r="C13" s="172">
        <v>24000</v>
      </c>
      <c r="D13" s="169">
        <v>16.59</v>
      </c>
      <c r="E13" s="169">
        <v>17</v>
      </c>
      <c r="F13" s="169"/>
    </row>
    <row r="14" spans="1:6">
      <c r="A14" s="170">
        <v>9</v>
      </c>
      <c r="B14" s="171" t="s">
        <v>126</v>
      </c>
      <c r="C14" s="172">
        <v>12000</v>
      </c>
      <c r="D14" s="169">
        <v>13.6</v>
      </c>
      <c r="E14" s="169">
        <v>17</v>
      </c>
      <c r="F14" s="169"/>
    </row>
    <row r="15" spans="1:6">
      <c r="A15" s="173">
        <v>10</v>
      </c>
      <c r="B15" s="174" t="s">
        <v>125</v>
      </c>
      <c r="C15" s="175">
        <v>24000</v>
      </c>
      <c r="D15" s="143">
        <v>15.37</v>
      </c>
      <c r="E15" s="176">
        <v>17</v>
      </c>
      <c r="F15" s="28"/>
    </row>
    <row r="16" spans="1:6">
      <c r="A16" s="170">
        <v>11</v>
      </c>
      <c r="B16" s="171" t="s">
        <v>354</v>
      </c>
      <c r="C16" s="169"/>
      <c r="D16" s="169"/>
      <c r="E16" s="169"/>
      <c r="F16" s="169"/>
    </row>
    <row r="17" spans="1:6">
      <c r="A17" s="170">
        <v>12</v>
      </c>
      <c r="B17" s="171" t="s">
        <v>355</v>
      </c>
      <c r="C17" s="169"/>
      <c r="D17" s="169"/>
      <c r="E17" s="169"/>
      <c r="F17" s="169"/>
    </row>
    <row r="18" spans="1:6">
      <c r="A18" s="170">
        <v>13</v>
      </c>
      <c r="B18" s="171" t="s">
        <v>356</v>
      </c>
      <c r="C18" s="169"/>
      <c r="D18" s="169"/>
      <c r="E18" s="169"/>
      <c r="F18" s="169"/>
    </row>
    <row r="19" spans="1:6">
      <c r="A19" s="170">
        <v>14</v>
      </c>
      <c r="B19" s="171" t="s">
        <v>357</v>
      </c>
      <c r="C19" s="169"/>
      <c r="D19" s="169"/>
      <c r="E19" s="169"/>
      <c r="F19" s="169"/>
    </row>
    <row r="20" spans="1:6">
      <c r="A20" s="170">
        <v>15</v>
      </c>
      <c r="B20" s="171" t="s">
        <v>358</v>
      </c>
      <c r="C20" s="169"/>
      <c r="D20" s="169"/>
      <c r="E20" s="169"/>
      <c r="F20" s="169"/>
    </row>
    <row r="21" spans="1:6">
      <c r="A21" s="170">
        <v>16</v>
      </c>
      <c r="B21" s="171" t="s">
        <v>359</v>
      </c>
      <c r="C21" s="169"/>
      <c r="D21" s="169"/>
      <c r="E21" s="169"/>
      <c r="F21" s="169"/>
    </row>
    <row r="22" spans="1:6">
      <c r="A22" s="170">
        <v>17</v>
      </c>
      <c r="B22" s="171" t="s">
        <v>360</v>
      </c>
      <c r="C22" s="169"/>
      <c r="D22" s="169"/>
      <c r="E22" s="169"/>
      <c r="F22" s="169"/>
    </row>
    <row r="23" spans="1:6">
      <c r="A23" s="170">
        <v>18</v>
      </c>
      <c r="B23" s="171" t="s">
        <v>361</v>
      </c>
      <c r="C23" s="169"/>
      <c r="D23" s="169"/>
      <c r="E23" s="169"/>
      <c r="F23" s="169"/>
    </row>
    <row r="24" spans="1:6">
      <c r="A24" s="170">
        <v>19</v>
      </c>
      <c r="B24" s="171" t="s">
        <v>362</v>
      </c>
      <c r="C24" s="169"/>
      <c r="D24" s="169"/>
      <c r="E24" s="169"/>
      <c r="F24" s="169"/>
    </row>
    <row r="25" spans="1:6">
      <c r="A25" s="170">
        <v>20</v>
      </c>
      <c r="B25" s="171" t="s">
        <v>363</v>
      </c>
      <c r="C25" s="169"/>
      <c r="D25" s="169"/>
      <c r="E25" s="169"/>
      <c r="F25" s="169"/>
    </row>
    <row r="26" spans="1:6">
      <c r="A26" s="170">
        <v>21</v>
      </c>
      <c r="B26" s="171" t="s">
        <v>364</v>
      </c>
      <c r="C26" s="169"/>
      <c r="D26" s="169"/>
      <c r="E26" s="169"/>
      <c r="F26" s="169"/>
    </row>
    <row r="27" spans="1:6">
      <c r="A27" s="170">
        <v>22</v>
      </c>
      <c r="B27" s="171" t="s">
        <v>365</v>
      </c>
      <c r="C27" s="169"/>
      <c r="D27" s="169"/>
      <c r="E27" s="169"/>
      <c r="F27" s="169"/>
    </row>
    <row r="28" spans="1:6">
      <c r="A28" s="170">
        <v>23</v>
      </c>
      <c r="B28" s="171" t="s">
        <v>366</v>
      </c>
      <c r="C28" s="169"/>
      <c r="D28" s="169"/>
      <c r="E28" s="169"/>
      <c r="F28" s="169"/>
    </row>
    <row r="29" spans="1:6">
      <c r="A29" s="170">
        <v>24</v>
      </c>
      <c r="B29" s="171" t="s">
        <v>367</v>
      </c>
      <c r="C29" s="169"/>
      <c r="D29" s="169"/>
      <c r="E29" s="169"/>
      <c r="F29" s="169"/>
    </row>
    <row r="30" spans="1:6">
      <c r="A30" s="170">
        <v>25</v>
      </c>
      <c r="B30" s="171" t="s">
        <v>368</v>
      </c>
      <c r="C30" s="169"/>
      <c r="D30" s="169"/>
      <c r="E30" s="169"/>
      <c r="F30" s="169"/>
    </row>
    <row r="31" spans="1:6">
      <c r="A31" s="170">
        <v>26</v>
      </c>
      <c r="B31" s="171" t="s">
        <v>369</v>
      </c>
      <c r="C31" s="169"/>
      <c r="D31" s="169"/>
      <c r="E31" s="169"/>
      <c r="F31" s="169"/>
    </row>
    <row r="32" spans="1:6">
      <c r="A32" s="170">
        <v>27</v>
      </c>
      <c r="B32" s="171" t="s">
        <v>370</v>
      </c>
      <c r="C32" s="169"/>
      <c r="D32" s="169"/>
      <c r="E32" s="169"/>
      <c r="F32" s="169"/>
    </row>
    <row r="33" spans="1:6">
      <c r="A33" s="170">
        <v>28</v>
      </c>
      <c r="B33" s="171" t="s">
        <v>371</v>
      </c>
      <c r="C33" s="169"/>
      <c r="D33" s="169"/>
      <c r="E33" s="169"/>
      <c r="F33" s="169"/>
    </row>
    <row r="34" spans="1:6">
      <c r="A34" s="170">
        <v>29</v>
      </c>
      <c r="B34" s="171" t="s">
        <v>372</v>
      </c>
      <c r="C34" s="169"/>
      <c r="D34" s="169"/>
      <c r="E34" s="169"/>
      <c r="F34" s="169"/>
    </row>
    <row r="35" spans="1:6">
      <c r="A35" s="170">
        <v>30</v>
      </c>
      <c r="B35" s="171" t="s">
        <v>373</v>
      </c>
      <c r="C35" s="169"/>
      <c r="D35" s="169"/>
      <c r="E35" s="169"/>
      <c r="F35" s="169"/>
    </row>
    <row r="36" spans="1:6">
      <c r="A36" s="170">
        <v>31</v>
      </c>
      <c r="B36" s="171" t="s">
        <v>374</v>
      </c>
      <c r="C36" s="169"/>
      <c r="D36" s="169"/>
      <c r="E36" s="169"/>
      <c r="F36" s="169"/>
    </row>
    <row r="37" spans="1:6">
      <c r="A37" s="177"/>
      <c r="B37" s="174" t="s">
        <v>128</v>
      </c>
      <c r="C37" s="178"/>
      <c r="D37" s="28"/>
      <c r="E37" s="28"/>
      <c r="F37" s="28"/>
    </row>
    <row r="40" spans="1:6">
      <c r="F40" t="s">
        <v>375</v>
      </c>
    </row>
    <row r="41" spans="1:6">
      <c r="F41" t="s">
        <v>376</v>
      </c>
    </row>
    <row r="42" spans="1:6">
      <c r="F42" t="s">
        <v>377</v>
      </c>
    </row>
    <row r="45" spans="1:6">
      <c r="F45" t="s">
        <v>378</v>
      </c>
    </row>
    <row r="46" spans="1:6">
      <c r="F46" t="s">
        <v>379</v>
      </c>
    </row>
    <row r="49" spans="1:7" ht="18.75">
      <c r="C49" s="179" t="s">
        <v>380</v>
      </c>
    </row>
    <row r="50" spans="1:7" ht="15.75">
      <c r="B50" s="180" t="s">
        <v>381</v>
      </c>
    </row>
    <row r="52" spans="1:7" ht="37.5" customHeight="1">
      <c r="A52" s="28" t="s">
        <v>382</v>
      </c>
      <c r="B52" s="28" t="s">
        <v>383</v>
      </c>
      <c r="C52" s="143" t="s">
        <v>384</v>
      </c>
      <c r="D52" s="181" t="s">
        <v>385</v>
      </c>
      <c r="E52" s="181" t="s">
        <v>386</v>
      </c>
      <c r="F52" s="181" t="s">
        <v>387</v>
      </c>
      <c r="G52" s="182" t="s">
        <v>388</v>
      </c>
    </row>
    <row r="53" spans="1:7">
      <c r="A53" s="143">
        <v>1</v>
      </c>
      <c r="B53" s="28" t="s">
        <v>389</v>
      </c>
      <c r="C53" s="143" t="s">
        <v>152</v>
      </c>
      <c r="D53" s="143">
        <v>520.20000000000005</v>
      </c>
      <c r="E53" s="183">
        <v>1460</v>
      </c>
      <c r="F53" s="143">
        <v>759.5</v>
      </c>
      <c r="G53" s="28" t="s">
        <v>390</v>
      </c>
    </row>
    <row r="54" spans="1:7" ht="14.25">
      <c r="A54" s="143">
        <v>2</v>
      </c>
      <c r="B54" s="28" t="s">
        <v>391</v>
      </c>
      <c r="C54" s="141" t="s">
        <v>392</v>
      </c>
      <c r="D54" s="143">
        <v>28.5</v>
      </c>
      <c r="E54" s="183">
        <v>97</v>
      </c>
      <c r="F54" s="143">
        <v>2.8</v>
      </c>
      <c r="G54" s="28" t="s">
        <v>390</v>
      </c>
    </row>
    <row r="55" spans="1:7" ht="14.25">
      <c r="A55" s="143">
        <v>3</v>
      </c>
      <c r="B55" s="28" t="s">
        <v>393</v>
      </c>
      <c r="C55" s="141" t="s">
        <v>392</v>
      </c>
      <c r="D55" s="143">
        <v>129.5</v>
      </c>
      <c r="E55" s="183">
        <v>16</v>
      </c>
      <c r="F55" s="143">
        <v>2.1</v>
      </c>
      <c r="G55" s="28" t="s">
        <v>390</v>
      </c>
    </row>
    <row r="56" spans="1:7" ht="14.25">
      <c r="A56" s="143">
        <v>4</v>
      </c>
      <c r="B56" s="28" t="s">
        <v>156</v>
      </c>
      <c r="C56" s="141" t="s">
        <v>392</v>
      </c>
      <c r="D56" s="143">
        <v>132</v>
      </c>
      <c r="E56" s="183">
        <v>19</v>
      </c>
      <c r="F56" s="143">
        <v>2.5</v>
      </c>
      <c r="G56" s="28" t="s">
        <v>390</v>
      </c>
    </row>
    <row r="57" spans="1:7">
      <c r="A57" s="143">
        <v>5</v>
      </c>
      <c r="B57" s="28" t="s">
        <v>341</v>
      </c>
      <c r="C57" s="143"/>
      <c r="D57" s="143"/>
      <c r="E57" s="183"/>
      <c r="F57" s="143"/>
      <c r="G57" s="28"/>
    </row>
    <row r="58" spans="1:7">
      <c r="A58" s="143"/>
      <c r="B58" s="28" t="s">
        <v>134</v>
      </c>
      <c r="C58" s="143" t="s">
        <v>394</v>
      </c>
      <c r="D58" s="143" t="s">
        <v>395</v>
      </c>
      <c r="E58" s="183">
        <v>331</v>
      </c>
      <c r="F58" s="143">
        <v>91.4</v>
      </c>
      <c r="G58" s="143" t="s">
        <v>133</v>
      </c>
    </row>
    <row r="59" spans="1:7">
      <c r="A59" s="143"/>
      <c r="B59" s="28" t="s">
        <v>135</v>
      </c>
      <c r="C59" s="143"/>
      <c r="D59" s="143" t="s">
        <v>396</v>
      </c>
      <c r="E59" s="183">
        <v>12200</v>
      </c>
      <c r="F59" s="143">
        <v>146.4</v>
      </c>
      <c r="G59" s="143" t="s">
        <v>133</v>
      </c>
    </row>
    <row r="60" spans="1:7">
      <c r="A60" s="143"/>
      <c r="B60" s="28" t="s">
        <v>397</v>
      </c>
      <c r="C60" s="143"/>
      <c r="D60" s="143" t="s">
        <v>396</v>
      </c>
      <c r="E60" s="183">
        <v>4100</v>
      </c>
      <c r="F60" s="143">
        <v>49.2</v>
      </c>
      <c r="G60" s="143" t="s">
        <v>133</v>
      </c>
    </row>
    <row r="61" spans="1:7">
      <c r="A61" s="143"/>
      <c r="B61" s="28" t="s">
        <v>134</v>
      </c>
      <c r="C61" s="143" t="s">
        <v>394</v>
      </c>
      <c r="D61" s="143" t="s">
        <v>398</v>
      </c>
      <c r="E61" s="183">
        <v>331</v>
      </c>
      <c r="F61" s="143">
        <v>23.8</v>
      </c>
      <c r="G61" s="143" t="s">
        <v>138</v>
      </c>
    </row>
    <row r="62" spans="1:7">
      <c r="A62" s="143"/>
      <c r="B62" s="28" t="s">
        <v>139</v>
      </c>
      <c r="C62" s="143" t="s">
        <v>394</v>
      </c>
      <c r="D62" s="143" t="s">
        <v>399</v>
      </c>
      <c r="E62" s="183">
        <v>96</v>
      </c>
      <c r="F62" s="143">
        <v>2.2999999999999998</v>
      </c>
      <c r="G62" s="143" t="s">
        <v>138</v>
      </c>
    </row>
    <row r="63" spans="1:7">
      <c r="A63" s="143"/>
      <c r="B63" s="28" t="s">
        <v>135</v>
      </c>
      <c r="C63" s="143"/>
      <c r="D63" s="143" t="s">
        <v>396</v>
      </c>
      <c r="E63" s="183">
        <v>500</v>
      </c>
      <c r="F63" s="183">
        <v>6</v>
      </c>
      <c r="G63" s="143" t="s">
        <v>138</v>
      </c>
    </row>
    <row r="64" spans="1:7">
      <c r="A64" s="143"/>
      <c r="B64" s="28" t="s">
        <v>397</v>
      </c>
      <c r="C64" s="143"/>
      <c r="D64" s="143" t="s">
        <v>396</v>
      </c>
      <c r="E64" s="183">
        <v>80</v>
      </c>
      <c r="F64" s="183">
        <v>1</v>
      </c>
      <c r="G64" s="143" t="s">
        <v>138</v>
      </c>
    </row>
    <row r="65" spans="1:7">
      <c r="A65" s="143">
        <v>6</v>
      </c>
      <c r="B65" s="28" t="s">
        <v>136</v>
      </c>
      <c r="C65" s="143" t="s">
        <v>400</v>
      </c>
      <c r="D65" s="143" t="s">
        <v>401</v>
      </c>
      <c r="E65" s="183">
        <v>1300</v>
      </c>
      <c r="F65" s="183">
        <v>62.4</v>
      </c>
      <c r="G65" s="143" t="s">
        <v>133</v>
      </c>
    </row>
    <row r="66" spans="1:7">
      <c r="A66" s="143">
        <v>7</v>
      </c>
      <c r="B66" s="28" t="s">
        <v>141</v>
      </c>
      <c r="C66" s="143" t="s">
        <v>400</v>
      </c>
      <c r="D66" s="143" t="s">
        <v>396</v>
      </c>
      <c r="E66" s="183">
        <v>500</v>
      </c>
      <c r="F66" s="183">
        <v>6</v>
      </c>
      <c r="G66" s="143" t="s">
        <v>402</v>
      </c>
    </row>
    <row r="67" spans="1:7" ht="38.25">
      <c r="A67" s="143">
        <v>8</v>
      </c>
      <c r="B67" s="28" t="s">
        <v>158</v>
      </c>
      <c r="C67" s="143" t="s">
        <v>159</v>
      </c>
      <c r="D67" s="143">
        <v>85000</v>
      </c>
      <c r="E67" s="183">
        <v>0.5</v>
      </c>
      <c r="F67" s="183">
        <v>42.5</v>
      </c>
      <c r="G67" s="184" t="s">
        <v>403</v>
      </c>
    </row>
    <row r="68" spans="1:7">
      <c r="A68" s="143">
        <v>9</v>
      </c>
      <c r="B68" s="28" t="s">
        <v>404</v>
      </c>
      <c r="C68" s="143" t="s">
        <v>405</v>
      </c>
      <c r="D68" s="143">
        <v>40000</v>
      </c>
      <c r="E68" s="183">
        <v>18</v>
      </c>
      <c r="F68" s="183">
        <v>720</v>
      </c>
      <c r="G68" s="143" t="s">
        <v>406</v>
      </c>
    </row>
    <row r="69" spans="1:7">
      <c r="A69" s="143">
        <v>10</v>
      </c>
      <c r="B69" s="28" t="s">
        <v>143</v>
      </c>
      <c r="C69" s="143" t="s">
        <v>394</v>
      </c>
      <c r="D69" s="143" t="s">
        <v>396</v>
      </c>
      <c r="E69" s="183">
        <v>1750</v>
      </c>
      <c r="F69" s="183">
        <v>21</v>
      </c>
      <c r="G69" s="143" t="s">
        <v>142</v>
      </c>
    </row>
    <row r="70" spans="1:7">
      <c r="A70" s="143">
        <v>11</v>
      </c>
      <c r="B70" s="28" t="s">
        <v>407</v>
      </c>
      <c r="C70" s="143"/>
      <c r="D70" s="143"/>
      <c r="E70" s="183"/>
      <c r="F70" s="183">
        <v>460</v>
      </c>
      <c r="G70" s="143" t="s">
        <v>408</v>
      </c>
    </row>
    <row r="71" spans="1:7" ht="25.5">
      <c r="A71" s="143">
        <v>12</v>
      </c>
      <c r="B71" s="184" t="s">
        <v>409</v>
      </c>
      <c r="C71" s="143" t="s">
        <v>394</v>
      </c>
      <c r="D71" s="143" t="s">
        <v>396</v>
      </c>
      <c r="E71" s="183">
        <v>9400</v>
      </c>
      <c r="F71" s="143">
        <v>112.8</v>
      </c>
      <c r="G71" s="143" t="s">
        <v>179</v>
      </c>
    </row>
    <row r="72" spans="1:7">
      <c r="A72" s="143">
        <v>13</v>
      </c>
      <c r="B72" s="185" t="s">
        <v>410</v>
      </c>
      <c r="C72" s="143"/>
      <c r="D72" s="143"/>
      <c r="E72" s="183"/>
      <c r="F72" s="183">
        <v>68</v>
      </c>
      <c r="G72" s="186" t="s">
        <v>411</v>
      </c>
    </row>
    <row r="73" spans="1:7">
      <c r="A73" s="187"/>
      <c r="C73" s="187"/>
      <c r="D73" s="187"/>
      <c r="E73" s="188"/>
      <c r="F73" s="187"/>
    </row>
    <row r="74" spans="1:7">
      <c r="A74" s="187"/>
      <c r="C74" s="187"/>
      <c r="D74" s="187"/>
      <c r="E74" s="188"/>
      <c r="F74" s="187"/>
    </row>
    <row r="75" spans="1:7">
      <c r="A75" s="187"/>
      <c r="C75" s="187"/>
      <c r="D75" s="187"/>
      <c r="E75" s="188"/>
      <c r="F75" s="187"/>
    </row>
    <row r="76" spans="1:7">
      <c r="A76" s="187"/>
      <c r="B76" t="s">
        <v>412</v>
      </c>
      <c r="C76" s="187"/>
      <c r="D76" s="187"/>
      <c r="E76" s="188"/>
      <c r="F76" s="187"/>
    </row>
    <row r="77" spans="1:7">
      <c r="A77" s="187"/>
      <c r="B77" t="s">
        <v>413</v>
      </c>
      <c r="C77" s="187"/>
      <c r="D77" s="187"/>
      <c r="E77" s="188"/>
      <c r="F77" s="187" t="s">
        <v>193</v>
      </c>
    </row>
    <row r="78" spans="1:7">
      <c r="A78" s="187"/>
      <c r="C78" s="187"/>
      <c r="D78" s="187"/>
      <c r="E78" s="188"/>
      <c r="F78" s="187"/>
    </row>
    <row r="79" spans="1:7">
      <c r="A79" s="187"/>
      <c r="C79" s="187"/>
      <c r="D79" s="187"/>
      <c r="E79" s="188"/>
      <c r="F79" s="187"/>
    </row>
    <row r="80" spans="1:7">
      <c r="A80" s="187"/>
      <c r="C80" s="187"/>
      <c r="D80" s="187"/>
      <c r="E80" s="188"/>
      <c r="F80" s="187"/>
    </row>
    <row r="81" spans="1:6">
      <c r="A81" s="187"/>
      <c r="C81" s="187"/>
      <c r="D81" s="187"/>
      <c r="E81" s="188"/>
      <c r="F81" s="187"/>
    </row>
    <row r="82" spans="1:6">
      <c r="A82" s="187"/>
      <c r="C82" s="187"/>
      <c r="D82" s="187"/>
      <c r="E82" s="188"/>
      <c r="F82" s="187"/>
    </row>
    <row r="83" spans="1:6">
      <c r="A83" s="187"/>
      <c r="B83" t="s">
        <v>414</v>
      </c>
      <c r="C83" s="187"/>
      <c r="D83" s="187"/>
      <c r="E83" s="188"/>
      <c r="F83" s="187"/>
    </row>
    <row r="84" spans="1:6">
      <c r="A84" s="187"/>
      <c r="B84" t="s">
        <v>415</v>
      </c>
      <c r="C84" s="187"/>
      <c r="D84" s="187"/>
      <c r="E84" s="188"/>
      <c r="F84" s="187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280"/>
  <sheetViews>
    <sheetView tabSelected="1" view="pageBreakPreview" zoomScaleNormal="40" zoomScaleSheetLayoutView="100" zoomScalePageLayoutView="89" workbookViewId="0">
      <selection activeCell="D11" sqref="D11:I220"/>
    </sheetView>
  </sheetViews>
  <sheetFormatPr defaultRowHeight="15.75"/>
  <cols>
    <col min="1" max="1" width="29" style="193" customWidth="1"/>
    <col min="2" max="2" width="12.28515625" style="189" customWidth="1"/>
    <col min="3" max="3" width="23.85546875" style="190" customWidth="1"/>
    <col min="4" max="4" width="13.7109375" style="205" customWidth="1"/>
    <col min="5" max="6" width="14.85546875" style="205" customWidth="1"/>
    <col min="7" max="7" width="10.7109375" style="203" customWidth="1"/>
    <col min="8" max="8" width="14.7109375" style="203" customWidth="1"/>
    <col min="9" max="9" width="10.7109375" style="203" customWidth="1"/>
    <col min="10" max="1020" width="10.7109375" style="192" customWidth="1"/>
  </cols>
  <sheetData>
    <row r="1" spans="1:9" ht="15.75" customHeight="1">
      <c r="F1" s="297" t="s">
        <v>484</v>
      </c>
      <c r="G1" s="297"/>
      <c r="H1" s="297"/>
      <c r="I1" s="297"/>
    </row>
    <row r="2" spans="1:9">
      <c r="F2" s="297"/>
      <c r="G2" s="297"/>
      <c r="H2" s="297"/>
      <c r="I2" s="297"/>
    </row>
    <row r="3" spans="1:9" ht="34.5" customHeight="1">
      <c r="F3" s="297"/>
      <c r="G3" s="297"/>
      <c r="H3" s="297"/>
      <c r="I3" s="297"/>
    </row>
    <row r="4" spans="1:9" ht="15" customHeight="1">
      <c r="F4" s="229"/>
      <c r="G4" s="229"/>
      <c r="H4" s="229"/>
      <c r="I4" s="229"/>
    </row>
    <row r="5" spans="1:9" ht="22.5" customHeight="1">
      <c r="A5" s="298" t="s">
        <v>485</v>
      </c>
      <c r="B5" s="299"/>
      <c r="C5" s="299"/>
      <c r="D5" s="299"/>
      <c r="E5" s="299"/>
      <c r="F5" s="299"/>
      <c r="G5" s="299"/>
      <c r="H5" s="299"/>
      <c r="I5" s="299"/>
    </row>
    <row r="6" spans="1:9">
      <c r="A6" s="299"/>
      <c r="B6" s="299"/>
      <c r="C6" s="299"/>
      <c r="D6" s="299"/>
      <c r="E6" s="299"/>
      <c r="F6" s="299"/>
      <c r="G6" s="299"/>
      <c r="H6" s="299"/>
      <c r="I6" s="299"/>
    </row>
    <row r="7" spans="1:9" ht="37.5" customHeight="1">
      <c r="A7" s="300"/>
      <c r="B7" s="300"/>
      <c r="C7" s="300"/>
      <c r="D7" s="300"/>
      <c r="E7" s="300"/>
      <c r="F7" s="300"/>
      <c r="G7" s="300"/>
      <c r="H7" s="300"/>
      <c r="I7" s="300"/>
    </row>
    <row r="8" spans="1:9" s="192" customFormat="1" ht="24.6" customHeight="1">
      <c r="A8" s="273" t="s">
        <v>419</v>
      </c>
      <c r="B8" s="263" t="s">
        <v>420</v>
      </c>
      <c r="C8" s="283" t="s">
        <v>421</v>
      </c>
      <c r="D8" s="275"/>
      <c r="E8" s="275"/>
      <c r="F8" s="275"/>
      <c r="G8" s="228"/>
      <c r="H8" s="228"/>
      <c r="I8" s="228"/>
    </row>
    <row r="9" spans="1:9" s="192" customFormat="1" ht="23.45" customHeight="1">
      <c r="A9" s="273"/>
      <c r="B9" s="263"/>
      <c r="C9" s="283"/>
      <c r="D9" s="194" t="s">
        <v>416</v>
      </c>
      <c r="E9" s="194" t="s">
        <v>417</v>
      </c>
      <c r="F9" s="194" t="s">
        <v>436</v>
      </c>
      <c r="G9" s="194" t="s">
        <v>437</v>
      </c>
      <c r="H9" s="194" t="s">
        <v>438</v>
      </c>
      <c r="I9" s="194" t="s">
        <v>418</v>
      </c>
    </row>
    <row r="10" spans="1:9" s="192" customFormat="1">
      <c r="A10" s="195">
        <v>1</v>
      </c>
      <c r="B10" s="196" t="s">
        <v>422</v>
      </c>
      <c r="C10" s="197" t="s">
        <v>423</v>
      </c>
      <c r="D10" s="197" t="s">
        <v>439</v>
      </c>
      <c r="E10" s="194">
        <v>5</v>
      </c>
      <c r="F10" s="194">
        <v>6</v>
      </c>
      <c r="G10" s="194">
        <v>7</v>
      </c>
      <c r="H10" s="194">
        <v>8</v>
      </c>
      <c r="I10" s="198">
        <v>9</v>
      </c>
    </row>
    <row r="11" spans="1:9" s="192" customFormat="1" ht="32.450000000000003" customHeight="1">
      <c r="A11" s="276" t="s">
        <v>449</v>
      </c>
      <c r="B11" s="263" t="s">
        <v>441</v>
      </c>
      <c r="C11" s="217" t="s">
        <v>424</v>
      </c>
      <c r="D11" s="312">
        <f>D12+D13+D14+D15+D16</f>
        <v>30177.399999999998</v>
      </c>
      <c r="E11" s="312">
        <f>E12+E13+E14+E15+E16</f>
        <v>25358.3</v>
      </c>
      <c r="F11" s="312">
        <f>F12+F13+F14+F15+F16</f>
        <v>17736.100000000002</v>
      </c>
      <c r="G11" s="312">
        <f t="shared" ref="G11:H11" si="0">G12+G13+G14+G15+G16</f>
        <v>17051.100000000002</v>
      </c>
      <c r="H11" s="312">
        <f t="shared" si="0"/>
        <v>17051.100000000002</v>
      </c>
      <c r="I11" s="312">
        <f>D11+E11+F11+G11+H11</f>
        <v>107374.00000000001</v>
      </c>
    </row>
    <row r="12" spans="1:9" s="192" customFormat="1" ht="39" customHeight="1">
      <c r="A12" s="276"/>
      <c r="B12" s="263"/>
      <c r="C12" s="218" t="s">
        <v>425</v>
      </c>
      <c r="D12" s="225">
        <f>D18+D60+D72+D108+D126+D144+D186</f>
        <v>27943.899999999998</v>
      </c>
      <c r="E12" s="225">
        <f>E18+E60+E72+E108+E126+E186+E144</f>
        <v>21677.1</v>
      </c>
      <c r="F12" s="225">
        <f>F18+F60+F72+F108+F126+F186+F144</f>
        <v>17063.400000000001</v>
      </c>
      <c r="G12" s="225">
        <f>G18+G60+G72+G108+G126+G186+G144</f>
        <v>16368.400000000001</v>
      </c>
      <c r="H12" s="225">
        <f>H18+H60+H72+H108+H126+H186+H144</f>
        <v>16368.400000000001</v>
      </c>
      <c r="I12" s="225">
        <f t="shared" ref="I12:I45" si="1">D12+E12+F12+G12+H12</f>
        <v>99421.199999999983</v>
      </c>
    </row>
    <row r="13" spans="1:9" s="192" customFormat="1" ht="52.5" customHeight="1">
      <c r="A13" s="276"/>
      <c r="B13" s="263"/>
      <c r="C13" s="218" t="s">
        <v>426</v>
      </c>
      <c r="D13" s="313">
        <f>D19+D73+D145</f>
        <v>1224.7</v>
      </c>
      <c r="E13" s="225">
        <f>E19+E61+E73+E109+E127+E145+E187</f>
        <v>1232.8</v>
      </c>
      <c r="F13" s="225">
        <f>F19+F61+F73+F109+F127+F145+F187</f>
        <v>0</v>
      </c>
      <c r="G13" s="225">
        <f>G19+G61+G73+G109+G127+G145+G187</f>
        <v>0</v>
      </c>
      <c r="H13" s="225">
        <f>H19+H61+H73+H109+H127+H145+H187</f>
        <v>0</v>
      </c>
      <c r="I13" s="225">
        <f t="shared" si="1"/>
        <v>2457.5</v>
      </c>
    </row>
    <row r="14" spans="1:9" s="192" customFormat="1" ht="61.5" customHeight="1">
      <c r="A14" s="276"/>
      <c r="B14" s="263"/>
      <c r="C14" s="218" t="s">
        <v>427</v>
      </c>
      <c r="D14" s="225">
        <f>D20+D62+D74+D110+D128+D146+D188+D206</f>
        <v>798.7</v>
      </c>
      <c r="E14" s="225">
        <f>E20+E62+E74+E110+E128+E146+E189</f>
        <v>2200.1999999999998</v>
      </c>
      <c r="F14" s="225">
        <f>F20+F62+F74+F110+F128+F146+F189</f>
        <v>400.7</v>
      </c>
      <c r="G14" s="225">
        <f>G20+G62+G74+G110+G128+G146+G189</f>
        <v>400.7</v>
      </c>
      <c r="H14" s="225">
        <f>H20+H62+H74+H110+H128+H146+H189</f>
        <v>400.7</v>
      </c>
      <c r="I14" s="225">
        <f t="shared" si="1"/>
        <v>4200.9999999999991</v>
      </c>
    </row>
    <row r="15" spans="1:9" s="192" customFormat="1" ht="66.75" customHeight="1">
      <c r="A15" s="276"/>
      <c r="B15" s="263"/>
      <c r="C15" s="218" t="s">
        <v>428</v>
      </c>
      <c r="D15" s="225">
        <f>D21+D63+D75+D111+D129+D147+D189</f>
        <v>210.1</v>
      </c>
      <c r="E15" s="225">
        <f>E21+E63+E75+E111+E129+E147+E189</f>
        <v>248.2</v>
      </c>
      <c r="F15" s="225">
        <f>F21+F63+F75+F111+F129+F147+F189</f>
        <v>272</v>
      </c>
      <c r="G15" s="225">
        <f>G21+G63+G75+G111+G129+G147+G189</f>
        <v>282</v>
      </c>
      <c r="H15" s="225">
        <f>H21+H63+H75+H111+H129+H147+H189</f>
        <v>282</v>
      </c>
      <c r="I15" s="225">
        <f t="shared" si="1"/>
        <v>1294.3</v>
      </c>
    </row>
    <row r="16" spans="1:9" s="192" customFormat="1" ht="54.75" customHeight="1">
      <c r="A16" s="276"/>
      <c r="B16" s="263"/>
      <c r="C16" s="218" t="s">
        <v>429</v>
      </c>
      <c r="D16" s="225">
        <f>D22+D64+D76+D112+D130+D148</f>
        <v>0</v>
      </c>
      <c r="E16" s="225">
        <f>E22+E64+E76+E112+E130+E148+E190</f>
        <v>0</v>
      </c>
      <c r="F16" s="225">
        <f>F22+F64+F76+F112+F130+F148+F190</f>
        <v>0</v>
      </c>
      <c r="G16" s="225">
        <f>G22+G64+G76+G112+G130+G148+G190</f>
        <v>0</v>
      </c>
      <c r="H16" s="225">
        <f>H22+H64+H76+H112+H130+H148+H190</f>
        <v>0</v>
      </c>
      <c r="I16" s="225">
        <f t="shared" si="1"/>
        <v>0</v>
      </c>
    </row>
    <row r="17" spans="1:9" s="201" customFormat="1" ht="18" customHeight="1">
      <c r="A17" s="277" t="s">
        <v>471</v>
      </c>
      <c r="B17" s="280" t="s">
        <v>441</v>
      </c>
      <c r="C17" s="215" t="s">
        <v>424</v>
      </c>
      <c r="D17" s="314">
        <f>D18+D19+D20+D21+D22</f>
        <v>13881.600000000002</v>
      </c>
      <c r="E17" s="314">
        <f>E18+E19+E20+E21+E22</f>
        <v>15087.900000000001</v>
      </c>
      <c r="F17" s="314">
        <f t="shared" ref="F17:H17" si="2">F18+F19+F20+F21+F22</f>
        <v>15487.2</v>
      </c>
      <c r="G17" s="314">
        <f t="shared" si="2"/>
        <v>15197.2</v>
      </c>
      <c r="H17" s="314">
        <f t="shared" si="2"/>
        <v>15197.2</v>
      </c>
      <c r="I17" s="315">
        <f t="shared" si="1"/>
        <v>74851.100000000006</v>
      </c>
    </row>
    <row r="18" spans="1:9" s="201" customFormat="1" ht="20.25" customHeight="1">
      <c r="A18" s="278"/>
      <c r="B18" s="281"/>
      <c r="C18" s="200" t="s">
        <v>430</v>
      </c>
      <c r="D18" s="316">
        <f>D24+D30+D36+D42+D54</f>
        <v>12828.6</v>
      </c>
      <c r="E18" s="316">
        <f>E24+E36+E54+E30</f>
        <v>14839</v>
      </c>
      <c r="F18" s="316">
        <f>F24+F36+F54+F30</f>
        <v>15214.5</v>
      </c>
      <c r="G18" s="316">
        <f>G24+G36+G54+G30</f>
        <v>14914.5</v>
      </c>
      <c r="H18" s="316">
        <f>H24+H36+H54+H30</f>
        <v>14914.5</v>
      </c>
      <c r="I18" s="317">
        <f t="shared" si="1"/>
        <v>72711.100000000006</v>
      </c>
    </row>
    <row r="19" spans="1:9" s="201" customFormat="1" ht="17.25" customHeight="1">
      <c r="A19" s="278"/>
      <c r="B19" s="281"/>
      <c r="C19" s="200" t="s">
        <v>431</v>
      </c>
      <c r="D19" s="316">
        <f>D25+D31+D37+D43+D55</f>
        <v>842.2</v>
      </c>
      <c r="E19" s="316">
        <f t="shared" ref="E19:H21" si="3">E25+E31+E37+E43+E55</f>
        <v>0</v>
      </c>
      <c r="F19" s="316">
        <f t="shared" si="3"/>
        <v>0</v>
      </c>
      <c r="G19" s="316">
        <f t="shared" si="3"/>
        <v>0</v>
      </c>
      <c r="H19" s="316">
        <f t="shared" si="3"/>
        <v>0</v>
      </c>
      <c r="I19" s="317">
        <f t="shared" si="1"/>
        <v>842.2</v>
      </c>
    </row>
    <row r="20" spans="1:9" s="201" customFormat="1" ht="15.75" customHeight="1">
      <c r="A20" s="278"/>
      <c r="B20" s="281"/>
      <c r="C20" s="200" t="s">
        <v>432</v>
      </c>
      <c r="D20" s="316">
        <f>D26+D32+D38+D44+D56</f>
        <v>0.7</v>
      </c>
      <c r="E20" s="316">
        <f t="shared" si="3"/>
        <v>0.7</v>
      </c>
      <c r="F20" s="316">
        <f t="shared" si="3"/>
        <v>0.7</v>
      </c>
      <c r="G20" s="316">
        <f t="shared" si="3"/>
        <v>0.7</v>
      </c>
      <c r="H20" s="316">
        <f t="shared" si="3"/>
        <v>0.7</v>
      </c>
      <c r="I20" s="317">
        <f t="shared" si="1"/>
        <v>3.5</v>
      </c>
    </row>
    <row r="21" spans="1:9" s="201" customFormat="1" ht="17.25" customHeight="1">
      <c r="A21" s="278"/>
      <c r="B21" s="281"/>
      <c r="C21" s="200" t="s">
        <v>433</v>
      </c>
      <c r="D21" s="316">
        <f>D27+D33+D39+D45+D57</f>
        <v>210.1</v>
      </c>
      <c r="E21" s="316">
        <f t="shared" si="3"/>
        <v>248.2</v>
      </c>
      <c r="F21" s="316">
        <f t="shared" si="3"/>
        <v>272</v>
      </c>
      <c r="G21" s="316">
        <f t="shared" si="3"/>
        <v>282</v>
      </c>
      <c r="H21" s="316">
        <f t="shared" si="3"/>
        <v>282</v>
      </c>
      <c r="I21" s="317">
        <f t="shared" si="1"/>
        <v>1294.3</v>
      </c>
    </row>
    <row r="22" spans="1:9" s="201" customFormat="1" ht="15" customHeight="1">
      <c r="A22" s="279"/>
      <c r="B22" s="282"/>
      <c r="C22" s="200" t="s">
        <v>434</v>
      </c>
      <c r="D22" s="316">
        <f>D28+D34+D40+D46+D58</f>
        <v>0</v>
      </c>
      <c r="E22" s="316">
        <v>0</v>
      </c>
      <c r="F22" s="316">
        <v>0</v>
      </c>
      <c r="G22" s="316">
        <v>0</v>
      </c>
      <c r="H22" s="316">
        <v>0</v>
      </c>
      <c r="I22" s="317">
        <f t="shared" si="1"/>
        <v>0</v>
      </c>
    </row>
    <row r="23" spans="1:9" s="202" customFormat="1" ht="19.5" customHeight="1">
      <c r="A23" s="257" t="s">
        <v>450</v>
      </c>
      <c r="B23" s="260" t="s">
        <v>441</v>
      </c>
      <c r="C23" s="221" t="s">
        <v>424</v>
      </c>
      <c r="D23" s="318">
        <f>D24+D25+D26+D27+D28</f>
        <v>7533.8</v>
      </c>
      <c r="E23" s="318">
        <f>E24+E25+E26+E27+E28</f>
        <v>6730.0999999999995</v>
      </c>
      <c r="F23" s="318">
        <f t="shared" ref="F23:H23" si="4">F24+F25+F26+F27+F28</f>
        <v>7129.4</v>
      </c>
      <c r="G23" s="318">
        <f t="shared" si="4"/>
        <v>6839.4</v>
      </c>
      <c r="H23" s="318">
        <f t="shared" si="4"/>
        <v>6839.4</v>
      </c>
      <c r="I23" s="312">
        <f t="shared" si="1"/>
        <v>35072.1</v>
      </c>
    </row>
    <row r="24" spans="1:9" s="202" customFormat="1" ht="18" customHeight="1">
      <c r="A24" s="258"/>
      <c r="B24" s="261"/>
      <c r="C24" s="221" t="s">
        <v>430</v>
      </c>
      <c r="D24" s="319">
        <v>7217.3</v>
      </c>
      <c r="E24" s="225">
        <v>6481.2</v>
      </c>
      <c r="F24" s="225">
        <v>6856.7</v>
      </c>
      <c r="G24" s="225">
        <v>6556.7</v>
      </c>
      <c r="H24" s="225">
        <v>6556.7</v>
      </c>
      <c r="I24" s="225">
        <f t="shared" si="1"/>
        <v>33668.6</v>
      </c>
    </row>
    <row r="25" spans="1:9" s="202" customFormat="1" ht="15.75" customHeight="1">
      <c r="A25" s="258"/>
      <c r="B25" s="261"/>
      <c r="C25" s="221" t="s">
        <v>431</v>
      </c>
      <c r="D25" s="320">
        <v>105.7</v>
      </c>
      <c r="E25" s="225">
        <f>E31+E37+E43+E55</f>
        <v>0</v>
      </c>
      <c r="F25" s="225">
        <v>0</v>
      </c>
      <c r="G25" s="225">
        <v>0</v>
      </c>
      <c r="H25" s="225">
        <v>0</v>
      </c>
      <c r="I25" s="225">
        <f t="shared" si="1"/>
        <v>105.7</v>
      </c>
    </row>
    <row r="26" spans="1:9" s="202" customFormat="1" ht="16.5" customHeight="1">
      <c r="A26" s="258"/>
      <c r="B26" s="261"/>
      <c r="C26" s="221" t="s">
        <v>432</v>
      </c>
      <c r="D26" s="320">
        <v>0.7</v>
      </c>
      <c r="E26" s="225">
        <v>0.7</v>
      </c>
      <c r="F26" s="225">
        <v>0.7</v>
      </c>
      <c r="G26" s="225">
        <v>0.7</v>
      </c>
      <c r="H26" s="225">
        <v>0.7</v>
      </c>
      <c r="I26" s="225">
        <f t="shared" si="1"/>
        <v>3.5</v>
      </c>
    </row>
    <row r="27" spans="1:9" s="202" customFormat="1" ht="15" customHeight="1">
      <c r="A27" s="258"/>
      <c r="B27" s="261"/>
      <c r="C27" s="221" t="s">
        <v>433</v>
      </c>
      <c r="D27" s="320">
        <v>210.1</v>
      </c>
      <c r="E27" s="225">
        <v>248.2</v>
      </c>
      <c r="F27" s="225">
        <v>272</v>
      </c>
      <c r="G27" s="225">
        <v>282</v>
      </c>
      <c r="H27" s="225">
        <v>282</v>
      </c>
      <c r="I27" s="225">
        <f t="shared" si="1"/>
        <v>1294.3</v>
      </c>
    </row>
    <row r="28" spans="1:9" s="202" customFormat="1" ht="17.25" customHeight="1">
      <c r="A28" s="259"/>
      <c r="B28" s="262"/>
      <c r="C28" s="221" t="s">
        <v>434</v>
      </c>
      <c r="D28" s="313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f t="shared" si="1"/>
        <v>0</v>
      </c>
    </row>
    <row r="29" spans="1:9" s="202" customFormat="1" ht="18" customHeight="1">
      <c r="A29" s="273" t="s">
        <v>451</v>
      </c>
      <c r="B29" s="263" t="s">
        <v>441</v>
      </c>
      <c r="C29" s="220" t="s">
        <v>424</v>
      </c>
      <c r="D29" s="318">
        <f>D30</f>
        <v>0.5</v>
      </c>
      <c r="E29" s="312">
        <f>E30</f>
        <v>2</v>
      </c>
      <c r="F29" s="312">
        <f>F30</f>
        <v>2</v>
      </c>
      <c r="G29" s="312">
        <f>G30</f>
        <v>2</v>
      </c>
      <c r="H29" s="312">
        <f>H30</f>
        <v>2</v>
      </c>
      <c r="I29" s="312">
        <f t="shared" si="1"/>
        <v>8.5</v>
      </c>
    </row>
    <row r="30" spans="1:9" s="201" customFormat="1" ht="15.75" customHeight="1">
      <c r="A30" s="273"/>
      <c r="B30" s="263"/>
      <c r="C30" s="194" t="s">
        <v>430</v>
      </c>
      <c r="D30" s="313">
        <v>0.5</v>
      </c>
      <c r="E30" s="225">
        <v>2</v>
      </c>
      <c r="F30" s="225">
        <v>2</v>
      </c>
      <c r="G30" s="225">
        <v>2</v>
      </c>
      <c r="H30" s="225">
        <v>2</v>
      </c>
      <c r="I30" s="225">
        <f t="shared" si="1"/>
        <v>8.5</v>
      </c>
    </row>
    <row r="31" spans="1:9" s="202" customFormat="1" ht="16.5" customHeight="1">
      <c r="A31" s="273"/>
      <c r="B31" s="263"/>
      <c r="C31" s="194" t="s">
        <v>431</v>
      </c>
      <c r="D31" s="313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f t="shared" si="1"/>
        <v>0</v>
      </c>
    </row>
    <row r="32" spans="1:9" s="202" customFormat="1" ht="15" customHeight="1">
      <c r="A32" s="273"/>
      <c r="B32" s="263"/>
      <c r="C32" s="194" t="s">
        <v>432</v>
      </c>
      <c r="D32" s="313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f t="shared" si="1"/>
        <v>0</v>
      </c>
    </row>
    <row r="33" spans="1:9" s="202" customFormat="1" ht="17.25" customHeight="1">
      <c r="A33" s="273"/>
      <c r="B33" s="263"/>
      <c r="C33" s="194" t="s">
        <v>433</v>
      </c>
      <c r="D33" s="313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f t="shared" si="1"/>
        <v>0</v>
      </c>
    </row>
    <row r="34" spans="1:9" s="202" customFormat="1" ht="16.5" customHeight="1">
      <c r="A34" s="273"/>
      <c r="B34" s="263"/>
      <c r="C34" s="194" t="s">
        <v>434</v>
      </c>
      <c r="D34" s="313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f t="shared" si="1"/>
        <v>0</v>
      </c>
    </row>
    <row r="35" spans="1:9" s="202" customFormat="1" ht="20.25" customHeight="1">
      <c r="A35" s="274" t="s">
        <v>452</v>
      </c>
      <c r="B35" s="263" t="s">
        <v>441</v>
      </c>
      <c r="C35" s="220" t="s">
        <v>424</v>
      </c>
      <c r="D35" s="318">
        <f>D36+D37+D38+D39+D40</f>
        <v>540.5</v>
      </c>
      <c r="E35" s="312">
        <f>E36+E37+E38+E39+E40</f>
        <v>676.7</v>
      </c>
      <c r="F35" s="312">
        <f>F36+F37+F38+F39+F40</f>
        <v>676.7</v>
      </c>
      <c r="G35" s="312">
        <f>G36+G37+G38+G39+G40</f>
        <v>676.7</v>
      </c>
      <c r="H35" s="312">
        <f>H36+H37+H38+H39+H40</f>
        <v>676.7</v>
      </c>
      <c r="I35" s="312">
        <f t="shared" si="1"/>
        <v>3247.3</v>
      </c>
    </row>
    <row r="36" spans="1:9" s="202" customFormat="1" ht="17.25" customHeight="1">
      <c r="A36" s="274"/>
      <c r="B36" s="263"/>
      <c r="C36" s="194" t="s">
        <v>430</v>
      </c>
      <c r="D36" s="313">
        <v>540.5</v>
      </c>
      <c r="E36" s="225">
        <v>676.7</v>
      </c>
      <c r="F36" s="225">
        <v>676.7</v>
      </c>
      <c r="G36" s="225">
        <v>676.7</v>
      </c>
      <c r="H36" s="225">
        <v>676.7</v>
      </c>
      <c r="I36" s="225">
        <f t="shared" si="1"/>
        <v>3247.3</v>
      </c>
    </row>
    <row r="37" spans="1:9" s="202" customFormat="1" ht="18" customHeight="1">
      <c r="A37" s="274"/>
      <c r="B37" s="263"/>
      <c r="C37" s="194" t="s">
        <v>431</v>
      </c>
      <c r="D37" s="313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f t="shared" si="1"/>
        <v>0</v>
      </c>
    </row>
    <row r="38" spans="1:9" s="202" customFormat="1" ht="15.75" customHeight="1">
      <c r="A38" s="274"/>
      <c r="B38" s="263"/>
      <c r="C38" s="194" t="s">
        <v>432</v>
      </c>
      <c r="D38" s="313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f t="shared" si="1"/>
        <v>0</v>
      </c>
    </row>
    <row r="39" spans="1:9" s="202" customFormat="1" ht="17.25" customHeight="1">
      <c r="A39" s="274"/>
      <c r="B39" s="263"/>
      <c r="C39" s="194" t="s">
        <v>433</v>
      </c>
      <c r="D39" s="313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f t="shared" si="1"/>
        <v>0</v>
      </c>
    </row>
    <row r="40" spans="1:9" s="202" customFormat="1" ht="20.25" customHeight="1">
      <c r="A40" s="274"/>
      <c r="B40" s="263"/>
      <c r="C40" s="194" t="s">
        <v>434</v>
      </c>
      <c r="D40" s="313">
        <v>0</v>
      </c>
      <c r="E40" s="225">
        <v>0</v>
      </c>
      <c r="F40" s="225">
        <v>0</v>
      </c>
      <c r="G40" s="225">
        <v>0</v>
      </c>
      <c r="H40" s="225">
        <v>0</v>
      </c>
      <c r="I40" s="225">
        <f t="shared" si="1"/>
        <v>0</v>
      </c>
    </row>
    <row r="41" spans="1:9" s="202" customFormat="1" ht="18" customHeight="1">
      <c r="A41" s="257" t="s">
        <v>453</v>
      </c>
      <c r="B41" s="260" t="s">
        <v>441</v>
      </c>
      <c r="C41" s="220" t="s">
        <v>424</v>
      </c>
      <c r="D41" s="318">
        <f>D42</f>
        <v>0</v>
      </c>
      <c r="E41" s="312">
        <v>0</v>
      </c>
      <c r="F41" s="312">
        <f>F42</f>
        <v>0</v>
      </c>
      <c r="G41" s="312">
        <f>G42</f>
        <v>0</v>
      </c>
      <c r="H41" s="312">
        <f>H42</f>
        <v>0</v>
      </c>
      <c r="I41" s="312">
        <f t="shared" si="1"/>
        <v>0</v>
      </c>
    </row>
    <row r="42" spans="1:9" s="202" customFormat="1" ht="18" customHeight="1">
      <c r="A42" s="258"/>
      <c r="B42" s="261"/>
      <c r="C42" s="194" t="s">
        <v>430</v>
      </c>
      <c r="D42" s="313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f t="shared" si="1"/>
        <v>0</v>
      </c>
    </row>
    <row r="43" spans="1:9" s="202" customFormat="1" ht="15.75" customHeight="1">
      <c r="A43" s="258"/>
      <c r="B43" s="261"/>
      <c r="C43" s="194" t="s">
        <v>431</v>
      </c>
      <c r="D43" s="313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f t="shared" si="1"/>
        <v>0</v>
      </c>
    </row>
    <row r="44" spans="1:9" s="202" customFormat="1" ht="15.75" customHeight="1">
      <c r="A44" s="258"/>
      <c r="B44" s="261"/>
      <c r="C44" s="194" t="s">
        <v>432</v>
      </c>
      <c r="D44" s="313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f t="shared" si="1"/>
        <v>0</v>
      </c>
    </row>
    <row r="45" spans="1:9" s="202" customFormat="1" ht="16.5" customHeight="1">
      <c r="A45" s="258"/>
      <c r="B45" s="261"/>
      <c r="C45" s="194" t="s">
        <v>433</v>
      </c>
      <c r="D45" s="313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f t="shared" si="1"/>
        <v>0</v>
      </c>
    </row>
    <row r="46" spans="1:9" s="202" customFormat="1" ht="18.75" customHeight="1">
      <c r="A46" s="259"/>
      <c r="B46" s="262"/>
      <c r="C46" s="194" t="s">
        <v>434</v>
      </c>
      <c r="D46" s="313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f>D46+E46+F46+G46+H46</f>
        <v>0</v>
      </c>
    </row>
    <row r="47" spans="1:9" s="202" customFormat="1" ht="24" customHeight="1">
      <c r="A47" s="265" t="s">
        <v>454</v>
      </c>
      <c r="B47" s="260" t="s">
        <v>441</v>
      </c>
      <c r="C47" s="220" t="s">
        <v>424</v>
      </c>
      <c r="D47" s="318">
        <v>0</v>
      </c>
      <c r="E47" s="318">
        <f>E48+E49+E50+E51+E52</f>
        <v>0</v>
      </c>
      <c r="F47" s="318">
        <f t="shared" ref="F47:H47" si="5">F48+F49+F50+F51+F52</f>
        <v>0</v>
      </c>
      <c r="G47" s="318">
        <f t="shared" si="5"/>
        <v>0</v>
      </c>
      <c r="H47" s="318">
        <f t="shared" si="5"/>
        <v>0</v>
      </c>
      <c r="I47" s="312">
        <f t="shared" ref="I47:I110" si="6">D47+E47+F47+G47+H47</f>
        <v>0</v>
      </c>
    </row>
    <row r="48" spans="1:9" s="202" customFormat="1" ht="23.25" customHeight="1">
      <c r="A48" s="266"/>
      <c r="B48" s="268"/>
      <c r="C48" s="194" t="s">
        <v>430</v>
      </c>
      <c r="D48" s="313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f t="shared" si="6"/>
        <v>0</v>
      </c>
    </row>
    <row r="49" spans="1:9" s="202" customFormat="1" ht="18" customHeight="1">
      <c r="A49" s="266"/>
      <c r="B49" s="268"/>
      <c r="C49" s="194" t="s">
        <v>431</v>
      </c>
      <c r="D49" s="313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f t="shared" si="6"/>
        <v>0</v>
      </c>
    </row>
    <row r="50" spans="1:9" s="202" customFormat="1" ht="21" customHeight="1">
      <c r="A50" s="266"/>
      <c r="B50" s="268"/>
      <c r="C50" s="194" t="s">
        <v>432</v>
      </c>
      <c r="D50" s="313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f t="shared" si="6"/>
        <v>0</v>
      </c>
    </row>
    <row r="51" spans="1:9" s="202" customFormat="1" ht="19.899999999999999" customHeight="1">
      <c r="A51" s="266"/>
      <c r="B51" s="268"/>
      <c r="C51" s="194" t="s">
        <v>433</v>
      </c>
      <c r="D51" s="313">
        <v>0</v>
      </c>
      <c r="E51" s="225">
        <v>0</v>
      </c>
      <c r="F51" s="225">
        <v>0</v>
      </c>
      <c r="G51" s="225">
        <v>0</v>
      </c>
      <c r="H51" s="225">
        <v>0</v>
      </c>
      <c r="I51" s="225">
        <f t="shared" si="6"/>
        <v>0</v>
      </c>
    </row>
    <row r="52" spans="1:9" s="202" customFormat="1" ht="16.5" customHeight="1">
      <c r="A52" s="267"/>
      <c r="B52" s="269"/>
      <c r="C52" s="194" t="s">
        <v>434</v>
      </c>
      <c r="D52" s="313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f t="shared" si="6"/>
        <v>0</v>
      </c>
    </row>
    <row r="53" spans="1:9" s="202" customFormat="1" ht="19.149999999999999" customHeight="1">
      <c r="A53" s="257" t="s">
        <v>456</v>
      </c>
      <c r="B53" s="263" t="s">
        <v>441</v>
      </c>
      <c r="C53" s="219" t="s">
        <v>424</v>
      </c>
      <c r="D53" s="318">
        <f>D54 +D55</f>
        <v>5806.8</v>
      </c>
      <c r="E53" s="321">
        <f>E54+E55+E56+E57+E58</f>
        <v>7679.1</v>
      </c>
      <c r="F53" s="312">
        <f t="shared" ref="F53:H53" si="7">F54+F55+F56+F57+F58</f>
        <v>7679.1</v>
      </c>
      <c r="G53" s="312">
        <f t="shared" si="7"/>
        <v>7679.1</v>
      </c>
      <c r="H53" s="312">
        <f t="shared" si="7"/>
        <v>7679.1</v>
      </c>
      <c r="I53" s="312">
        <f t="shared" si="6"/>
        <v>36523.199999999997</v>
      </c>
    </row>
    <row r="54" spans="1:9" s="202" customFormat="1" ht="15.75" customHeight="1">
      <c r="A54" s="258"/>
      <c r="B54" s="263"/>
      <c r="C54" s="211" t="s">
        <v>430</v>
      </c>
      <c r="D54" s="320">
        <v>5070.3</v>
      </c>
      <c r="E54" s="322">
        <v>7679.1</v>
      </c>
      <c r="F54" s="225">
        <v>7679.1</v>
      </c>
      <c r="G54" s="225">
        <v>7679.1</v>
      </c>
      <c r="H54" s="225">
        <v>7679.1</v>
      </c>
      <c r="I54" s="225">
        <f t="shared" si="6"/>
        <v>35786.699999999997</v>
      </c>
    </row>
    <row r="55" spans="1:9" s="202" customFormat="1" ht="15" customHeight="1">
      <c r="A55" s="258"/>
      <c r="B55" s="263"/>
      <c r="C55" s="211" t="s">
        <v>431</v>
      </c>
      <c r="D55" s="320">
        <v>736.5</v>
      </c>
      <c r="E55" s="322">
        <v>0</v>
      </c>
      <c r="F55" s="225">
        <v>0</v>
      </c>
      <c r="G55" s="225">
        <v>0</v>
      </c>
      <c r="H55" s="225">
        <v>0</v>
      </c>
      <c r="I55" s="225">
        <f t="shared" si="6"/>
        <v>736.5</v>
      </c>
    </row>
    <row r="56" spans="1:9" s="202" customFormat="1" ht="14.25" customHeight="1">
      <c r="A56" s="258"/>
      <c r="B56" s="263"/>
      <c r="C56" s="211" t="s">
        <v>432</v>
      </c>
      <c r="D56" s="313">
        <v>0</v>
      </c>
      <c r="E56" s="322">
        <v>0</v>
      </c>
      <c r="F56" s="225">
        <v>0</v>
      </c>
      <c r="G56" s="225">
        <v>0</v>
      </c>
      <c r="H56" s="225">
        <v>0</v>
      </c>
      <c r="I56" s="225">
        <f t="shared" si="6"/>
        <v>0</v>
      </c>
    </row>
    <row r="57" spans="1:9" s="202" customFormat="1" ht="17.25" customHeight="1">
      <c r="A57" s="258"/>
      <c r="B57" s="263"/>
      <c r="C57" s="194" t="s">
        <v>433</v>
      </c>
      <c r="D57" s="313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f t="shared" si="6"/>
        <v>0</v>
      </c>
    </row>
    <row r="58" spans="1:9" s="202" customFormat="1" ht="20.25" customHeight="1">
      <c r="A58" s="259"/>
      <c r="B58" s="263"/>
      <c r="C58" s="194" t="s">
        <v>434</v>
      </c>
      <c r="D58" s="313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f t="shared" si="6"/>
        <v>0</v>
      </c>
    </row>
    <row r="59" spans="1:9" s="206" customFormat="1" ht="15.95" customHeight="1">
      <c r="A59" s="270" t="s">
        <v>472</v>
      </c>
      <c r="B59" s="264" t="s">
        <v>441</v>
      </c>
      <c r="C59" s="224" t="s">
        <v>424</v>
      </c>
      <c r="D59" s="314">
        <f>D60</f>
        <v>3.6</v>
      </c>
      <c r="E59" s="314">
        <f>E60+E61+E62+E63+E64</f>
        <v>3.6</v>
      </c>
      <c r="F59" s="314">
        <f t="shared" ref="F59:H59" si="8">F60+F61+F62+F63+F64</f>
        <v>3.6</v>
      </c>
      <c r="G59" s="314">
        <f t="shared" si="8"/>
        <v>3.6</v>
      </c>
      <c r="H59" s="314">
        <f t="shared" si="8"/>
        <v>3.6</v>
      </c>
      <c r="I59" s="315">
        <f t="shared" si="6"/>
        <v>18</v>
      </c>
    </row>
    <row r="60" spans="1:9" s="206" customFormat="1" ht="18" customHeight="1">
      <c r="A60" s="271"/>
      <c r="B60" s="264"/>
      <c r="C60" s="224" t="s">
        <v>430</v>
      </c>
      <c r="D60" s="314">
        <f>D65</f>
        <v>3.6</v>
      </c>
      <c r="E60" s="314">
        <f>E65</f>
        <v>3.6</v>
      </c>
      <c r="F60" s="314">
        <f t="shared" ref="F60:H60" si="9">F65</f>
        <v>3.6</v>
      </c>
      <c r="G60" s="314">
        <f t="shared" si="9"/>
        <v>3.6</v>
      </c>
      <c r="H60" s="314">
        <f t="shared" si="9"/>
        <v>3.6</v>
      </c>
      <c r="I60" s="315">
        <f t="shared" si="6"/>
        <v>18</v>
      </c>
    </row>
    <row r="61" spans="1:9" s="206" customFormat="1">
      <c r="A61" s="271"/>
      <c r="B61" s="264"/>
      <c r="C61" s="224" t="s">
        <v>431</v>
      </c>
      <c r="D61" s="314">
        <v>0</v>
      </c>
      <c r="E61" s="314">
        <v>0</v>
      </c>
      <c r="F61" s="314">
        <v>0</v>
      </c>
      <c r="G61" s="314">
        <v>0</v>
      </c>
      <c r="H61" s="314">
        <v>0</v>
      </c>
      <c r="I61" s="315">
        <f t="shared" si="6"/>
        <v>0</v>
      </c>
    </row>
    <row r="62" spans="1:9" s="206" customFormat="1">
      <c r="A62" s="271"/>
      <c r="B62" s="264"/>
      <c r="C62" s="224" t="s">
        <v>432</v>
      </c>
      <c r="D62" s="314">
        <v>0</v>
      </c>
      <c r="E62" s="314">
        <v>0</v>
      </c>
      <c r="F62" s="314">
        <v>0</v>
      </c>
      <c r="G62" s="314">
        <v>0</v>
      </c>
      <c r="H62" s="314">
        <v>0</v>
      </c>
      <c r="I62" s="315">
        <f t="shared" si="6"/>
        <v>0</v>
      </c>
    </row>
    <row r="63" spans="1:9" s="206" customFormat="1">
      <c r="A63" s="271"/>
      <c r="B63" s="264"/>
      <c r="C63" s="224" t="s">
        <v>433</v>
      </c>
      <c r="D63" s="314">
        <v>0</v>
      </c>
      <c r="E63" s="314">
        <v>0</v>
      </c>
      <c r="F63" s="314">
        <v>0</v>
      </c>
      <c r="G63" s="314">
        <v>0</v>
      </c>
      <c r="H63" s="314">
        <v>0</v>
      </c>
      <c r="I63" s="315">
        <f t="shared" si="6"/>
        <v>0</v>
      </c>
    </row>
    <row r="64" spans="1:9" s="206" customFormat="1">
      <c r="A64" s="272"/>
      <c r="B64" s="264"/>
      <c r="C64" s="224" t="s">
        <v>434</v>
      </c>
      <c r="D64" s="314">
        <v>0</v>
      </c>
      <c r="E64" s="314">
        <v>0</v>
      </c>
      <c r="F64" s="314">
        <v>0</v>
      </c>
      <c r="G64" s="314">
        <v>0</v>
      </c>
      <c r="H64" s="314">
        <v>0</v>
      </c>
      <c r="I64" s="315">
        <f t="shared" si="6"/>
        <v>0</v>
      </c>
    </row>
    <row r="65" spans="1:9" s="202" customFormat="1" ht="19.5" customHeight="1">
      <c r="A65" s="284" t="s">
        <v>455</v>
      </c>
      <c r="B65" s="263" t="s">
        <v>441</v>
      </c>
      <c r="C65" s="220" t="s">
        <v>424</v>
      </c>
      <c r="D65" s="318">
        <f>D66</f>
        <v>3.6</v>
      </c>
      <c r="E65" s="312">
        <f>E66</f>
        <v>3.6</v>
      </c>
      <c r="F65" s="312">
        <f>F66</f>
        <v>3.6</v>
      </c>
      <c r="G65" s="312">
        <f>G66</f>
        <v>3.6</v>
      </c>
      <c r="H65" s="312">
        <f>H66</f>
        <v>3.6</v>
      </c>
      <c r="I65" s="312">
        <f t="shared" si="6"/>
        <v>18</v>
      </c>
    </row>
    <row r="66" spans="1:9" s="206" customFormat="1">
      <c r="A66" s="284"/>
      <c r="B66" s="263"/>
      <c r="C66" s="194" t="s">
        <v>430</v>
      </c>
      <c r="D66" s="313">
        <v>3.6</v>
      </c>
      <c r="E66" s="225">
        <v>3.6</v>
      </c>
      <c r="F66" s="225">
        <v>3.6</v>
      </c>
      <c r="G66" s="225">
        <v>3.6</v>
      </c>
      <c r="H66" s="225">
        <v>3.6</v>
      </c>
      <c r="I66" s="225">
        <f t="shared" si="6"/>
        <v>18</v>
      </c>
    </row>
    <row r="67" spans="1:9" s="202" customFormat="1">
      <c r="A67" s="284"/>
      <c r="B67" s="263"/>
      <c r="C67" s="194" t="s">
        <v>431</v>
      </c>
      <c r="D67" s="313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f t="shared" si="6"/>
        <v>0</v>
      </c>
    </row>
    <row r="68" spans="1:9" s="202" customFormat="1">
      <c r="A68" s="284"/>
      <c r="B68" s="263"/>
      <c r="C68" s="194" t="s">
        <v>432</v>
      </c>
      <c r="D68" s="313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f t="shared" si="6"/>
        <v>0</v>
      </c>
    </row>
    <row r="69" spans="1:9" s="202" customFormat="1">
      <c r="A69" s="284"/>
      <c r="B69" s="263"/>
      <c r="C69" s="194" t="s">
        <v>433</v>
      </c>
      <c r="D69" s="313">
        <v>0</v>
      </c>
      <c r="E69" s="225">
        <v>0</v>
      </c>
      <c r="F69" s="225">
        <v>0</v>
      </c>
      <c r="G69" s="225">
        <v>0</v>
      </c>
      <c r="H69" s="225">
        <v>0</v>
      </c>
      <c r="I69" s="225">
        <f t="shared" si="6"/>
        <v>0</v>
      </c>
    </row>
    <row r="70" spans="1:9" s="202" customFormat="1">
      <c r="A70" s="284"/>
      <c r="B70" s="263"/>
      <c r="C70" s="194" t="s">
        <v>434</v>
      </c>
      <c r="D70" s="313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f t="shared" si="6"/>
        <v>0</v>
      </c>
    </row>
    <row r="71" spans="1:9" s="206" customFormat="1" ht="18" customHeight="1">
      <c r="A71" s="270" t="s">
        <v>473</v>
      </c>
      <c r="B71" s="264" t="s">
        <v>441</v>
      </c>
      <c r="C71" s="224" t="s">
        <v>424</v>
      </c>
      <c r="D71" s="314">
        <f>D72+D73+D74+D75+D76</f>
        <v>6651.0999999999995</v>
      </c>
      <c r="E71" s="314">
        <f>E72+E73+E74</f>
        <v>366.3</v>
      </c>
      <c r="F71" s="314">
        <f>F72+F73+F74+F75+F76</f>
        <v>0</v>
      </c>
      <c r="G71" s="314">
        <f>G72+G73+G74+G75+G76</f>
        <v>0</v>
      </c>
      <c r="H71" s="314">
        <f>H72+H73+H74+H75+H76</f>
        <v>0</v>
      </c>
      <c r="I71" s="315">
        <f t="shared" si="6"/>
        <v>7017.4</v>
      </c>
    </row>
    <row r="72" spans="1:9" s="206" customFormat="1" ht="17.25" customHeight="1">
      <c r="A72" s="271"/>
      <c r="B72" s="264"/>
      <c r="C72" s="224" t="s">
        <v>430</v>
      </c>
      <c r="D72" s="314">
        <f>D78+D84+D90+D96+D102</f>
        <v>6209.4</v>
      </c>
      <c r="E72" s="314">
        <f>E78+E84+E90+E96+E102</f>
        <v>64.8</v>
      </c>
      <c r="F72" s="314">
        <f>F78+F84+F90+F96</f>
        <v>0</v>
      </c>
      <c r="G72" s="314">
        <f t="shared" ref="G72:H72" si="10">G78+G84+G90+G96</f>
        <v>0</v>
      </c>
      <c r="H72" s="314">
        <f t="shared" si="10"/>
        <v>0</v>
      </c>
      <c r="I72" s="315">
        <f t="shared" si="6"/>
        <v>6274.2</v>
      </c>
    </row>
    <row r="73" spans="1:9" s="206" customFormat="1">
      <c r="A73" s="271"/>
      <c r="B73" s="264"/>
      <c r="C73" s="224" t="s">
        <v>431</v>
      </c>
      <c r="D73" s="314">
        <f>D79+D85+D91+D97+D103</f>
        <v>54.8</v>
      </c>
      <c r="E73" s="314">
        <f>E79+E85+E91+E97+E103</f>
        <v>301.5</v>
      </c>
      <c r="F73" s="314">
        <v>0</v>
      </c>
      <c r="G73" s="314">
        <v>0</v>
      </c>
      <c r="H73" s="314">
        <v>0</v>
      </c>
      <c r="I73" s="315">
        <f t="shared" si="6"/>
        <v>356.3</v>
      </c>
    </row>
    <row r="74" spans="1:9" s="206" customFormat="1">
      <c r="A74" s="271"/>
      <c r="B74" s="264"/>
      <c r="C74" s="224" t="s">
        <v>432</v>
      </c>
      <c r="D74" s="314">
        <f>D80+D86+D92+D98</f>
        <v>386.9</v>
      </c>
      <c r="E74" s="314">
        <f>E80+E86+E92+E98+E104</f>
        <v>0</v>
      </c>
      <c r="F74" s="314">
        <f>F80+F86+F92+F98</f>
        <v>0</v>
      </c>
      <c r="G74" s="314">
        <f t="shared" ref="G74:H74" si="11">G80+G86+G92+G98</f>
        <v>0</v>
      </c>
      <c r="H74" s="314">
        <f t="shared" si="11"/>
        <v>0</v>
      </c>
      <c r="I74" s="315">
        <f t="shared" si="6"/>
        <v>386.9</v>
      </c>
    </row>
    <row r="75" spans="1:9" s="206" customFormat="1">
      <c r="A75" s="271"/>
      <c r="B75" s="264"/>
      <c r="C75" s="224" t="s">
        <v>433</v>
      </c>
      <c r="D75" s="314">
        <v>0</v>
      </c>
      <c r="E75" s="314">
        <v>0</v>
      </c>
      <c r="F75" s="314">
        <v>0</v>
      </c>
      <c r="G75" s="314">
        <v>0</v>
      </c>
      <c r="H75" s="314">
        <v>0</v>
      </c>
      <c r="I75" s="315">
        <f t="shared" si="6"/>
        <v>0</v>
      </c>
    </row>
    <row r="76" spans="1:9" s="206" customFormat="1">
      <c r="A76" s="272"/>
      <c r="B76" s="264"/>
      <c r="C76" s="224" t="s">
        <v>434</v>
      </c>
      <c r="D76" s="314">
        <v>0</v>
      </c>
      <c r="E76" s="314">
        <f>E82+E88+E94+E100+E106</f>
        <v>0</v>
      </c>
      <c r="F76" s="314">
        <v>0</v>
      </c>
      <c r="G76" s="314">
        <v>0</v>
      </c>
      <c r="H76" s="314">
        <v>0</v>
      </c>
      <c r="I76" s="315">
        <f t="shared" si="6"/>
        <v>0</v>
      </c>
    </row>
    <row r="77" spans="1:9" s="202" customFormat="1" ht="15.6" customHeight="1">
      <c r="A77" s="257" t="s">
        <v>470</v>
      </c>
      <c r="B77" s="263" t="s">
        <v>441</v>
      </c>
      <c r="C77" s="220" t="s">
        <v>424</v>
      </c>
      <c r="D77" s="318">
        <f>D78+D79+D80+D81+D82</f>
        <v>5908.8</v>
      </c>
      <c r="E77" s="312">
        <f>E78+E79+E80+E81+E82</f>
        <v>273.60000000000002</v>
      </c>
      <c r="F77" s="312">
        <f>F78+F79+F80+F81+F82</f>
        <v>0</v>
      </c>
      <c r="G77" s="312">
        <f>G78+G79+G80+G81+G82</f>
        <v>0</v>
      </c>
      <c r="H77" s="312">
        <f>H78+H79+H80+H81+H82</f>
        <v>0</v>
      </c>
      <c r="I77" s="312">
        <f t="shared" si="6"/>
        <v>6182.4000000000005</v>
      </c>
    </row>
    <row r="78" spans="1:9" s="202" customFormat="1" ht="16.7" customHeight="1">
      <c r="A78" s="258"/>
      <c r="B78" s="263"/>
      <c r="C78" s="194" t="s">
        <v>430</v>
      </c>
      <c r="D78" s="323">
        <v>5908.8</v>
      </c>
      <c r="E78" s="225">
        <v>28.8</v>
      </c>
      <c r="F78" s="225">
        <v>0</v>
      </c>
      <c r="G78" s="225">
        <v>0</v>
      </c>
      <c r="H78" s="225">
        <v>0</v>
      </c>
      <c r="I78" s="225">
        <f t="shared" si="6"/>
        <v>5937.6</v>
      </c>
    </row>
    <row r="79" spans="1:9" s="202" customFormat="1">
      <c r="A79" s="258"/>
      <c r="B79" s="263"/>
      <c r="C79" s="194" t="s">
        <v>431</v>
      </c>
      <c r="D79" s="313">
        <v>0</v>
      </c>
      <c r="E79" s="225">
        <v>244.8</v>
      </c>
      <c r="F79" s="225">
        <v>0</v>
      </c>
      <c r="G79" s="225">
        <v>0</v>
      </c>
      <c r="H79" s="225">
        <v>0</v>
      </c>
      <c r="I79" s="225">
        <f t="shared" si="6"/>
        <v>244.8</v>
      </c>
    </row>
    <row r="80" spans="1:9" s="202" customFormat="1">
      <c r="A80" s="258"/>
      <c r="B80" s="263"/>
      <c r="C80" s="194" t="s">
        <v>432</v>
      </c>
      <c r="D80" s="313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f t="shared" si="6"/>
        <v>0</v>
      </c>
    </row>
    <row r="81" spans="1:9" s="202" customFormat="1">
      <c r="A81" s="258"/>
      <c r="B81" s="263"/>
      <c r="C81" s="194" t="s">
        <v>433</v>
      </c>
      <c r="D81" s="313">
        <v>0</v>
      </c>
      <c r="E81" s="225">
        <v>0</v>
      </c>
      <c r="F81" s="225">
        <v>0</v>
      </c>
      <c r="G81" s="225">
        <v>0</v>
      </c>
      <c r="H81" s="225">
        <v>0</v>
      </c>
      <c r="I81" s="225">
        <f t="shared" si="6"/>
        <v>0</v>
      </c>
    </row>
    <row r="82" spans="1:9" s="202" customFormat="1">
      <c r="A82" s="259"/>
      <c r="B82" s="263"/>
      <c r="C82" s="194" t="s">
        <v>434</v>
      </c>
      <c r="D82" s="313">
        <v>0</v>
      </c>
      <c r="E82" s="225">
        <v>0</v>
      </c>
      <c r="F82" s="225">
        <v>0</v>
      </c>
      <c r="G82" s="225">
        <v>0</v>
      </c>
      <c r="H82" s="225">
        <v>0</v>
      </c>
      <c r="I82" s="225">
        <f t="shared" si="6"/>
        <v>0</v>
      </c>
    </row>
    <row r="83" spans="1:9" s="202" customFormat="1" ht="15.6" customHeight="1">
      <c r="A83" s="257" t="s">
        <v>469</v>
      </c>
      <c r="B83" s="263" t="s">
        <v>441</v>
      </c>
      <c r="C83" s="220" t="s">
        <v>424</v>
      </c>
      <c r="D83" s="318">
        <f>D84+D85+D86+D87+D88</f>
        <v>122</v>
      </c>
      <c r="E83" s="312">
        <f>E84+E85+E86+E87+E88</f>
        <v>25.5</v>
      </c>
      <c r="F83" s="312">
        <f>F84+F85+F86+F87+F88</f>
        <v>0</v>
      </c>
      <c r="G83" s="312">
        <f>G84+G85+G86+G87+G88</f>
        <v>0</v>
      </c>
      <c r="H83" s="312">
        <f>H84+H85+H86+H87+H88</f>
        <v>0</v>
      </c>
      <c r="I83" s="312">
        <f t="shared" si="6"/>
        <v>147.5</v>
      </c>
    </row>
    <row r="84" spans="1:9" s="202" customFormat="1" ht="17.25" customHeight="1">
      <c r="A84" s="258"/>
      <c r="B84" s="263"/>
      <c r="C84" s="194" t="s">
        <v>430</v>
      </c>
      <c r="D84" s="313">
        <v>122</v>
      </c>
      <c r="E84" s="225">
        <v>25.5</v>
      </c>
      <c r="F84" s="225">
        <v>0</v>
      </c>
      <c r="G84" s="225">
        <v>0</v>
      </c>
      <c r="H84" s="225">
        <v>0</v>
      </c>
      <c r="I84" s="225">
        <f t="shared" si="6"/>
        <v>147.5</v>
      </c>
    </row>
    <row r="85" spans="1:9" s="202" customFormat="1">
      <c r="A85" s="258"/>
      <c r="B85" s="263"/>
      <c r="C85" s="194" t="s">
        <v>431</v>
      </c>
      <c r="D85" s="313">
        <v>0</v>
      </c>
      <c r="E85" s="225">
        <v>0</v>
      </c>
      <c r="F85" s="225">
        <v>0</v>
      </c>
      <c r="G85" s="225">
        <v>0</v>
      </c>
      <c r="H85" s="225">
        <v>0</v>
      </c>
      <c r="I85" s="225">
        <f t="shared" si="6"/>
        <v>0</v>
      </c>
    </row>
    <row r="86" spans="1:9" s="202" customFormat="1">
      <c r="A86" s="258"/>
      <c r="B86" s="263"/>
      <c r="C86" s="194" t="s">
        <v>432</v>
      </c>
      <c r="D86" s="313">
        <v>0</v>
      </c>
      <c r="E86" s="225">
        <v>0</v>
      </c>
      <c r="F86" s="225">
        <v>0</v>
      </c>
      <c r="G86" s="225">
        <v>0</v>
      </c>
      <c r="H86" s="225">
        <v>0</v>
      </c>
      <c r="I86" s="225">
        <f t="shared" si="6"/>
        <v>0</v>
      </c>
    </row>
    <row r="87" spans="1:9" s="202" customFormat="1">
      <c r="A87" s="258"/>
      <c r="B87" s="263"/>
      <c r="C87" s="194" t="s">
        <v>433</v>
      </c>
      <c r="D87" s="313">
        <v>0</v>
      </c>
      <c r="E87" s="225">
        <v>0</v>
      </c>
      <c r="F87" s="225">
        <v>0</v>
      </c>
      <c r="G87" s="225">
        <v>0</v>
      </c>
      <c r="H87" s="225">
        <v>0</v>
      </c>
      <c r="I87" s="225">
        <f t="shared" si="6"/>
        <v>0</v>
      </c>
    </row>
    <row r="88" spans="1:9" s="202" customFormat="1">
      <c r="A88" s="259"/>
      <c r="B88" s="263"/>
      <c r="C88" s="194" t="s">
        <v>434</v>
      </c>
      <c r="D88" s="313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f t="shared" si="6"/>
        <v>0</v>
      </c>
    </row>
    <row r="89" spans="1:9" s="202" customFormat="1" ht="15.6" customHeight="1">
      <c r="A89" s="257" t="s">
        <v>468</v>
      </c>
      <c r="B89" s="263" t="s">
        <v>441</v>
      </c>
      <c r="C89" s="220" t="s">
        <v>424</v>
      </c>
      <c r="D89" s="318">
        <f>D90+D91+D92+D93+D94</f>
        <v>174.7</v>
      </c>
      <c r="E89" s="312">
        <f>E91+E90+E92+E93+E94</f>
        <v>67.2</v>
      </c>
      <c r="F89" s="312">
        <f>F90+F91+F92+F93+F94</f>
        <v>0</v>
      </c>
      <c r="G89" s="312">
        <f>G90+G91+G92+G93+G94</f>
        <v>0</v>
      </c>
      <c r="H89" s="312">
        <f>H90+H91+H92+H93+H94</f>
        <v>0</v>
      </c>
      <c r="I89" s="312">
        <f t="shared" si="6"/>
        <v>241.89999999999998</v>
      </c>
    </row>
    <row r="90" spans="1:9" s="202" customFormat="1" ht="15.6" customHeight="1">
      <c r="A90" s="258"/>
      <c r="B90" s="263"/>
      <c r="C90" s="194" t="s">
        <v>430</v>
      </c>
      <c r="D90" s="324">
        <v>174.7</v>
      </c>
      <c r="E90" s="225">
        <v>10.5</v>
      </c>
      <c r="F90" s="225">
        <v>0</v>
      </c>
      <c r="G90" s="225">
        <v>0</v>
      </c>
      <c r="H90" s="225">
        <v>0</v>
      </c>
      <c r="I90" s="225">
        <f t="shared" si="6"/>
        <v>185.2</v>
      </c>
    </row>
    <row r="91" spans="1:9" s="202" customFormat="1">
      <c r="A91" s="258"/>
      <c r="B91" s="263"/>
      <c r="C91" s="194" t="s">
        <v>431</v>
      </c>
      <c r="D91" s="313">
        <v>0</v>
      </c>
      <c r="E91" s="313">
        <v>56.7</v>
      </c>
      <c r="F91" s="225">
        <v>0</v>
      </c>
      <c r="G91" s="225">
        <v>0</v>
      </c>
      <c r="H91" s="225">
        <v>0</v>
      </c>
      <c r="I91" s="225">
        <f t="shared" si="6"/>
        <v>56.7</v>
      </c>
    </row>
    <row r="92" spans="1:9" s="202" customFormat="1">
      <c r="A92" s="258"/>
      <c r="B92" s="263"/>
      <c r="C92" s="194" t="s">
        <v>432</v>
      </c>
      <c r="D92" s="313"/>
      <c r="E92" s="225">
        <v>0</v>
      </c>
      <c r="F92" s="225">
        <v>0</v>
      </c>
      <c r="G92" s="225">
        <v>0</v>
      </c>
      <c r="H92" s="225">
        <v>0</v>
      </c>
      <c r="I92" s="225">
        <f t="shared" si="6"/>
        <v>0</v>
      </c>
    </row>
    <row r="93" spans="1:9" s="202" customFormat="1">
      <c r="A93" s="258"/>
      <c r="B93" s="263"/>
      <c r="C93" s="194" t="s">
        <v>433</v>
      </c>
      <c r="D93" s="313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f t="shared" si="6"/>
        <v>0</v>
      </c>
    </row>
    <row r="94" spans="1:9" s="202" customFormat="1">
      <c r="A94" s="259"/>
      <c r="B94" s="263"/>
      <c r="C94" s="194" t="s">
        <v>434</v>
      </c>
      <c r="D94" s="313">
        <v>0</v>
      </c>
      <c r="E94" s="225">
        <v>0</v>
      </c>
      <c r="F94" s="225">
        <v>0</v>
      </c>
      <c r="G94" s="225">
        <v>0</v>
      </c>
      <c r="H94" s="225">
        <v>0</v>
      </c>
      <c r="I94" s="225">
        <f t="shared" si="6"/>
        <v>0</v>
      </c>
    </row>
    <row r="95" spans="1:9" s="202" customFormat="1" ht="17.850000000000001" customHeight="1">
      <c r="A95" s="257" t="s">
        <v>467</v>
      </c>
      <c r="B95" s="260" t="s">
        <v>441</v>
      </c>
      <c r="C95" s="219" t="s">
        <v>424</v>
      </c>
      <c r="D95" s="318">
        <f>D96+D97+D98+D99</f>
        <v>390.79999999999995</v>
      </c>
      <c r="E95" s="312">
        <v>0</v>
      </c>
      <c r="F95" s="312">
        <v>0</v>
      </c>
      <c r="G95" s="312">
        <v>0</v>
      </c>
      <c r="H95" s="312">
        <v>0</v>
      </c>
      <c r="I95" s="312">
        <f t="shared" si="6"/>
        <v>390.79999999999995</v>
      </c>
    </row>
    <row r="96" spans="1:9" s="202" customFormat="1" ht="15.75" customHeight="1">
      <c r="A96" s="258"/>
      <c r="B96" s="261"/>
      <c r="C96" s="211" t="s">
        <v>430</v>
      </c>
      <c r="D96" s="320">
        <v>3.9</v>
      </c>
      <c r="E96" s="225">
        <v>0</v>
      </c>
      <c r="F96" s="225">
        <v>0</v>
      </c>
      <c r="G96" s="225">
        <v>0</v>
      </c>
      <c r="H96" s="225">
        <v>0</v>
      </c>
      <c r="I96" s="225">
        <f t="shared" si="6"/>
        <v>3.9</v>
      </c>
    </row>
    <row r="97" spans="1:9" s="202" customFormat="1">
      <c r="A97" s="258"/>
      <c r="B97" s="261"/>
      <c r="C97" s="211" t="s">
        <v>431</v>
      </c>
      <c r="D97" s="320">
        <v>0</v>
      </c>
      <c r="E97" s="225">
        <v>0</v>
      </c>
      <c r="F97" s="225">
        <v>0</v>
      </c>
      <c r="G97" s="225">
        <v>0</v>
      </c>
      <c r="H97" s="225">
        <v>0</v>
      </c>
      <c r="I97" s="225">
        <f t="shared" si="6"/>
        <v>0</v>
      </c>
    </row>
    <row r="98" spans="1:9" s="202" customFormat="1">
      <c r="A98" s="258"/>
      <c r="B98" s="261"/>
      <c r="C98" s="211" t="s">
        <v>432</v>
      </c>
      <c r="D98" s="320">
        <v>386.9</v>
      </c>
      <c r="E98" s="225">
        <v>0</v>
      </c>
      <c r="F98" s="225">
        <v>0</v>
      </c>
      <c r="G98" s="225">
        <v>0</v>
      </c>
      <c r="H98" s="225">
        <v>0</v>
      </c>
      <c r="I98" s="225">
        <f t="shared" si="6"/>
        <v>386.9</v>
      </c>
    </row>
    <row r="99" spans="1:9" s="202" customFormat="1" ht="18" customHeight="1">
      <c r="A99" s="258"/>
      <c r="B99" s="261"/>
      <c r="C99" s="194" t="s">
        <v>433</v>
      </c>
      <c r="D99" s="325">
        <v>0</v>
      </c>
      <c r="E99" s="326">
        <v>0</v>
      </c>
      <c r="F99" s="225">
        <v>0</v>
      </c>
      <c r="G99" s="225">
        <v>0</v>
      </c>
      <c r="H99" s="225">
        <v>0</v>
      </c>
      <c r="I99" s="225">
        <f t="shared" si="6"/>
        <v>0</v>
      </c>
    </row>
    <row r="100" spans="1:9" s="202" customFormat="1" ht="18" customHeight="1">
      <c r="A100" s="259"/>
      <c r="B100" s="262"/>
      <c r="C100" s="194" t="s">
        <v>434</v>
      </c>
      <c r="D100" s="313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f t="shared" si="6"/>
        <v>0</v>
      </c>
    </row>
    <row r="101" spans="1:9" s="202" customFormat="1" ht="18" customHeight="1">
      <c r="A101" s="257" t="s">
        <v>466</v>
      </c>
      <c r="B101" s="260" t="s">
        <v>448</v>
      </c>
      <c r="C101" s="220" t="s">
        <v>424</v>
      </c>
      <c r="D101" s="318">
        <f>D102+D103+D104+D105+D106</f>
        <v>54.8</v>
      </c>
      <c r="E101" s="312">
        <v>0</v>
      </c>
      <c r="F101" s="312">
        <v>0</v>
      </c>
      <c r="G101" s="312">
        <v>0</v>
      </c>
      <c r="H101" s="312">
        <v>0</v>
      </c>
      <c r="I101" s="312">
        <f t="shared" si="6"/>
        <v>54.8</v>
      </c>
    </row>
    <row r="102" spans="1:9" s="202" customFormat="1" ht="15.6" customHeight="1">
      <c r="A102" s="258"/>
      <c r="B102" s="261"/>
      <c r="C102" s="194" t="s">
        <v>430</v>
      </c>
      <c r="D102" s="313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f t="shared" si="6"/>
        <v>0</v>
      </c>
    </row>
    <row r="103" spans="1:9" s="202" customFormat="1" ht="20.45" customHeight="1">
      <c r="A103" s="258"/>
      <c r="B103" s="261"/>
      <c r="C103" s="194" t="s">
        <v>431</v>
      </c>
      <c r="D103" s="323">
        <v>54.8</v>
      </c>
      <c r="E103" s="225">
        <v>0</v>
      </c>
      <c r="F103" s="225">
        <v>0</v>
      </c>
      <c r="G103" s="225">
        <v>0</v>
      </c>
      <c r="H103" s="225">
        <v>0</v>
      </c>
      <c r="I103" s="225">
        <f t="shared" si="6"/>
        <v>54.8</v>
      </c>
    </row>
    <row r="104" spans="1:9" s="202" customFormat="1">
      <c r="A104" s="258"/>
      <c r="B104" s="261"/>
      <c r="C104" s="194" t="s">
        <v>432</v>
      </c>
      <c r="D104" s="313">
        <v>0</v>
      </c>
      <c r="E104" s="225">
        <v>0</v>
      </c>
      <c r="F104" s="225">
        <v>0</v>
      </c>
      <c r="G104" s="225">
        <v>0</v>
      </c>
      <c r="H104" s="225">
        <v>0</v>
      </c>
      <c r="I104" s="225">
        <f t="shared" si="6"/>
        <v>0</v>
      </c>
    </row>
    <row r="105" spans="1:9" s="202" customFormat="1">
      <c r="A105" s="258"/>
      <c r="B105" s="261"/>
      <c r="C105" s="194" t="s">
        <v>433</v>
      </c>
      <c r="D105" s="313">
        <v>0</v>
      </c>
      <c r="E105" s="225">
        <v>0</v>
      </c>
      <c r="F105" s="225">
        <v>0</v>
      </c>
      <c r="G105" s="225">
        <v>0</v>
      </c>
      <c r="H105" s="225">
        <v>0</v>
      </c>
      <c r="I105" s="225">
        <f t="shared" si="6"/>
        <v>0</v>
      </c>
    </row>
    <row r="106" spans="1:9" s="202" customFormat="1">
      <c r="A106" s="259"/>
      <c r="B106" s="262"/>
      <c r="C106" s="194" t="s">
        <v>434</v>
      </c>
      <c r="D106" s="313">
        <v>0</v>
      </c>
      <c r="E106" s="225">
        <v>0</v>
      </c>
      <c r="F106" s="225">
        <v>0</v>
      </c>
      <c r="G106" s="225">
        <v>0</v>
      </c>
      <c r="H106" s="225">
        <v>0</v>
      </c>
      <c r="I106" s="225">
        <f t="shared" si="6"/>
        <v>0</v>
      </c>
    </row>
    <row r="107" spans="1:9" s="206" customFormat="1" ht="15.6" customHeight="1">
      <c r="A107" s="270" t="s">
        <v>474</v>
      </c>
      <c r="B107" s="280" t="s">
        <v>441</v>
      </c>
      <c r="C107" s="224" t="s">
        <v>424</v>
      </c>
      <c r="D107" s="314">
        <f t="shared" ref="D107:H107" si="12">D108+D109+D110+D111+D112</f>
        <v>90.5</v>
      </c>
      <c r="E107" s="314">
        <f t="shared" si="12"/>
        <v>2</v>
      </c>
      <c r="F107" s="314">
        <f t="shared" si="12"/>
        <v>0</v>
      </c>
      <c r="G107" s="314">
        <f t="shared" si="12"/>
        <v>0</v>
      </c>
      <c r="H107" s="314">
        <f t="shared" si="12"/>
        <v>0</v>
      </c>
      <c r="I107" s="315">
        <f t="shared" si="6"/>
        <v>92.5</v>
      </c>
    </row>
    <row r="108" spans="1:9" s="206" customFormat="1" ht="15" customHeight="1">
      <c r="A108" s="271"/>
      <c r="B108" s="281"/>
      <c r="C108" s="224" t="s">
        <v>430</v>
      </c>
      <c r="D108" s="314">
        <f>D114+D120</f>
        <v>90.5</v>
      </c>
      <c r="E108" s="314">
        <f>E114+E120</f>
        <v>0</v>
      </c>
      <c r="F108" s="314">
        <f t="shared" ref="F108:H112" si="13">F114+F120</f>
        <v>0</v>
      </c>
      <c r="G108" s="314">
        <f t="shared" si="13"/>
        <v>0</v>
      </c>
      <c r="H108" s="314">
        <f t="shared" si="13"/>
        <v>0</v>
      </c>
      <c r="I108" s="315">
        <f t="shared" si="6"/>
        <v>90.5</v>
      </c>
    </row>
    <row r="109" spans="1:9" s="206" customFormat="1" ht="14.25" customHeight="1">
      <c r="A109" s="271"/>
      <c r="B109" s="281"/>
      <c r="C109" s="224" t="s">
        <v>431</v>
      </c>
      <c r="D109" s="314">
        <v>0</v>
      </c>
      <c r="E109" s="314">
        <f>E115+E121</f>
        <v>2</v>
      </c>
      <c r="F109" s="314">
        <f t="shared" si="13"/>
        <v>0</v>
      </c>
      <c r="G109" s="314">
        <f t="shared" si="13"/>
        <v>0</v>
      </c>
      <c r="H109" s="314">
        <f t="shared" si="13"/>
        <v>0</v>
      </c>
      <c r="I109" s="315">
        <f t="shared" si="6"/>
        <v>2</v>
      </c>
    </row>
    <row r="110" spans="1:9" s="206" customFormat="1" ht="18" customHeight="1">
      <c r="A110" s="271"/>
      <c r="B110" s="281"/>
      <c r="C110" s="224" t="s">
        <v>432</v>
      </c>
      <c r="D110" s="314">
        <v>0</v>
      </c>
      <c r="E110" s="314">
        <f>E116+E122</f>
        <v>0</v>
      </c>
      <c r="F110" s="314">
        <f t="shared" si="13"/>
        <v>0</v>
      </c>
      <c r="G110" s="314">
        <f t="shared" si="13"/>
        <v>0</v>
      </c>
      <c r="H110" s="314">
        <f t="shared" si="13"/>
        <v>0</v>
      </c>
      <c r="I110" s="315">
        <f t="shared" si="6"/>
        <v>0</v>
      </c>
    </row>
    <row r="111" spans="1:9" s="206" customFormat="1">
      <c r="A111" s="271"/>
      <c r="B111" s="281"/>
      <c r="C111" s="224" t="s">
        <v>433</v>
      </c>
      <c r="D111" s="314">
        <v>0</v>
      </c>
      <c r="E111" s="314">
        <f>E117+E123</f>
        <v>0</v>
      </c>
      <c r="F111" s="314">
        <f t="shared" si="13"/>
        <v>0</v>
      </c>
      <c r="G111" s="314">
        <f t="shared" si="13"/>
        <v>0</v>
      </c>
      <c r="H111" s="314">
        <f t="shared" si="13"/>
        <v>0</v>
      </c>
      <c r="I111" s="315">
        <f t="shared" ref="I111:I174" si="14">D111+E111+F111+G111+H111</f>
        <v>0</v>
      </c>
    </row>
    <row r="112" spans="1:9" s="206" customFormat="1">
      <c r="A112" s="272"/>
      <c r="B112" s="282"/>
      <c r="C112" s="224" t="s">
        <v>434</v>
      </c>
      <c r="D112" s="314">
        <v>0</v>
      </c>
      <c r="E112" s="314">
        <f>E118+E124</f>
        <v>0</v>
      </c>
      <c r="F112" s="314">
        <f t="shared" si="13"/>
        <v>0</v>
      </c>
      <c r="G112" s="314">
        <f t="shared" si="13"/>
        <v>0</v>
      </c>
      <c r="H112" s="314">
        <f t="shared" si="13"/>
        <v>0</v>
      </c>
      <c r="I112" s="315">
        <f t="shared" si="14"/>
        <v>0</v>
      </c>
    </row>
    <row r="113" spans="1:9" s="206" customFormat="1" ht="15.6" customHeight="1">
      <c r="A113" s="257" t="s">
        <v>465</v>
      </c>
      <c r="B113" s="263" t="s">
        <v>441</v>
      </c>
      <c r="C113" s="215" t="s">
        <v>424</v>
      </c>
      <c r="D113" s="318">
        <f>D114+D115++D116+D117+D118</f>
        <v>90.5</v>
      </c>
      <c r="E113" s="318">
        <v>0</v>
      </c>
      <c r="F113" s="318">
        <f>F114</f>
        <v>0</v>
      </c>
      <c r="G113" s="318">
        <f>G114</f>
        <v>0</v>
      </c>
      <c r="H113" s="318">
        <f>H114</f>
        <v>0</v>
      </c>
      <c r="I113" s="312">
        <f t="shared" si="14"/>
        <v>90.5</v>
      </c>
    </row>
    <row r="114" spans="1:9" s="202" customFormat="1" ht="18.75" customHeight="1">
      <c r="A114" s="258"/>
      <c r="B114" s="263"/>
      <c r="C114" s="194" t="s">
        <v>430</v>
      </c>
      <c r="D114" s="323">
        <v>90.5</v>
      </c>
      <c r="E114" s="225">
        <v>0</v>
      </c>
      <c r="F114" s="225">
        <v>0</v>
      </c>
      <c r="G114" s="225">
        <v>0</v>
      </c>
      <c r="H114" s="225">
        <v>0</v>
      </c>
      <c r="I114" s="225">
        <f t="shared" si="14"/>
        <v>90.5</v>
      </c>
    </row>
    <row r="115" spans="1:9" s="202" customFormat="1">
      <c r="A115" s="258"/>
      <c r="B115" s="263"/>
      <c r="C115" s="194" t="s">
        <v>431</v>
      </c>
      <c r="D115" s="313">
        <v>0</v>
      </c>
      <c r="E115" s="225">
        <v>0</v>
      </c>
      <c r="F115" s="225">
        <v>0</v>
      </c>
      <c r="G115" s="225">
        <v>0</v>
      </c>
      <c r="H115" s="225">
        <v>0</v>
      </c>
      <c r="I115" s="225">
        <f t="shared" si="14"/>
        <v>0</v>
      </c>
    </row>
    <row r="116" spans="1:9" s="202" customFormat="1">
      <c r="A116" s="258"/>
      <c r="B116" s="263"/>
      <c r="C116" s="194" t="s">
        <v>432</v>
      </c>
      <c r="D116" s="313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f t="shared" si="14"/>
        <v>0</v>
      </c>
    </row>
    <row r="117" spans="1:9" s="202" customFormat="1" ht="21.6" customHeight="1">
      <c r="A117" s="258"/>
      <c r="B117" s="263"/>
      <c r="C117" s="194" t="s">
        <v>433</v>
      </c>
      <c r="D117" s="313">
        <v>0</v>
      </c>
      <c r="E117" s="225">
        <v>0</v>
      </c>
      <c r="F117" s="225">
        <v>0</v>
      </c>
      <c r="G117" s="225">
        <v>0</v>
      </c>
      <c r="H117" s="225">
        <v>0</v>
      </c>
      <c r="I117" s="225">
        <f t="shared" si="14"/>
        <v>0</v>
      </c>
    </row>
    <row r="118" spans="1:9" s="202" customFormat="1" ht="15.75" customHeight="1">
      <c r="A118" s="259"/>
      <c r="B118" s="263"/>
      <c r="C118" s="194" t="s">
        <v>434</v>
      </c>
      <c r="D118" s="313">
        <v>0</v>
      </c>
      <c r="E118" s="225">
        <v>0</v>
      </c>
      <c r="F118" s="225">
        <v>0</v>
      </c>
      <c r="G118" s="225">
        <v>0</v>
      </c>
      <c r="H118" s="225">
        <v>0</v>
      </c>
      <c r="I118" s="225">
        <f t="shared" si="14"/>
        <v>0</v>
      </c>
    </row>
    <row r="119" spans="1:9" s="202" customFormat="1" ht="15.6" customHeight="1">
      <c r="A119" s="285" t="s">
        <v>464</v>
      </c>
      <c r="B119" s="263" t="s">
        <v>441</v>
      </c>
      <c r="C119" s="220" t="s">
        <v>424</v>
      </c>
      <c r="D119" s="318">
        <f>D120+D121+D122+D123+D124</f>
        <v>0</v>
      </c>
      <c r="E119" s="312">
        <f>E120+E121+E122+E123+E124</f>
        <v>2</v>
      </c>
      <c r="F119" s="312">
        <f t="shared" ref="F119:H119" si="15">F120+F121+F122+F123+F124</f>
        <v>0</v>
      </c>
      <c r="G119" s="312">
        <f t="shared" si="15"/>
        <v>0</v>
      </c>
      <c r="H119" s="312">
        <f t="shared" si="15"/>
        <v>0</v>
      </c>
      <c r="I119" s="312">
        <f t="shared" si="14"/>
        <v>2</v>
      </c>
    </row>
    <row r="120" spans="1:9" s="202" customFormat="1" ht="14.65" customHeight="1">
      <c r="A120" s="286"/>
      <c r="B120" s="263"/>
      <c r="C120" s="194" t="s">
        <v>430</v>
      </c>
      <c r="D120" s="313">
        <v>0</v>
      </c>
      <c r="E120" s="225">
        <v>0</v>
      </c>
      <c r="F120" s="225">
        <v>0</v>
      </c>
      <c r="G120" s="225">
        <v>0</v>
      </c>
      <c r="H120" s="225">
        <v>0</v>
      </c>
      <c r="I120" s="225">
        <f t="shared" si="14"/>
        <v>0</v>
      </c>
    </row>
    <row r="121" spans="1:9" s="202" customFormat="1">
      <c r="A121" s="286"/>
      <c r="B121" s="263"/>
      <c r="C121" s="194" t="s">
        <v>431</v>
      </c>
      <c r="D121" s="313">
        <v>0</v>
      </c>
      <c r="E121" s="225">
        <v>2</v>
      </c>
      <c r="F121" s="225">
        <v>0</v>
      </c>
      <c r="G121" s="225">
        <v>0</v>
      </c>
      <c r="H121" s="225">
        <v>0</v>
      </c>
      <c r="I121" s="225">
        <f t="shared" si="14"/>
        <v>2</v>
      </c>
    </row>
    <row r="122" spans="1:9" s="202" customFormat="1">
      <c r="A122" s="286"/>
      <c r="B122" s="263"/>
      <c r="C122" s="194" t="s">
        <v>432</v>
      </c>
      <c r="D122" s="313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f t="shared" si="14"/>
        <v>0</v>
      </c>
    </row>
    <row r="123" spans="1:9" s="202" customFormat="1">
      <c r="A123" s="286"/>
      <c r="B123" s="263"/>
      <c r="C123" s="194" t="s">
        <v>433</v>
      </c>
      <c r="D123" s="313">
        <v>0</v>
      </c>
      <c r="E123" s="225">
        <v>0</v>
      </c>
      <c r="F123" s="225">
        <v>0</v>
      </c>
      <c r="G123" s="225">
        <v>0</v>
      </c>
      <c r="H123" s="225">
        <v>0</v>
      </c>
      <c r="I123" s="225">
        <f t="shared" si="14"/>
        <v>0</v>
      </c>
    </row>
    <row r="124" spans="1:9" s="202" customFormat="1" ht="18" customHeight="1">
      <c r="A124" s="287"/>
      <c r="B124" s="263"/>
      <c r="C124" s="194" t="s">
        <v>434</v>
      </c>
      <c r="D124" s="313">
        <v>0</v>
      </c>
      <c r="E124" s="225">
        <v>0</v>
      </c>
      <c r="F124" s="225">
        <v>0</v>
      </c>
      <c r="G124" s="225">
        <v>0</v>
      </c>
      <c r="H124" s="225">
        <v>0</v>
      </c>
      <c r="I124" s="225">
        <f t="shared" si="14"/>
        <v>0</v>
      </c>
    </row>
    <row r="125" spans="1:9" s="206" customFormat="1" ht="21" customHeight="1">
      <c r="A125" s="270" t="s">
        <v>475</v>
      </c>
      <c r="B125" s="264" t="s">
        <v>441</v>
      </c>
      <c r="C125" s="224" t="s">
        <v>424</v>
      </c>
      <c r="D125" s="314">
        <f t="shared" ref="D125:H125" si="16">D126+D127+D128+D129+D130</f>
        <v>0</v>
      </c>
      <c r="E125" s="314">
        <f t="shared" si="16"/>
        <v>0</v>
      </c>
      <c r="F125" s="314">
        <f t="shared" si="16"/>
        <v>0</v>
      </c>
      <c r="G125" s="314">
        <f t="shared" si="16"/>
        <v>0</v>
      </c>
      <c r="H125" s="314">
        <f t="shared" si="16"/>
        <v>0</v>
      </c>
      <c r="I125" s="315">
        <f t="shared" si="14"/>
        <v>0</v>
      </c>
    </row>
    <row r="126" spans="1:9" s="206" customFormat="1" ht="17.25" customHeight="1">
      <c r="A126" s="271"/>
      <c r="B126" s="264"/>
      <c r="C126" s="224" t="s">
        <v>430</v>
      </c>
      <c r="D126" s="314">
        <f t="shared" ref="D126:H130" si="17">D132+D138</f>
        <v>0</v>
      </c>
      <c r="E126" s="314">
        <f>E132+E138</f>
        <v>0</v>
      </c>
      <c r="F126" s="314">
        <f t="shared" ref="F126:H130" si="18">F132+F138</f>
        <v>0</v>
      </c>
      <c r="G126" s="314">
        <f t="shared" si="18"/>
        <v>0</v>
      </c>
      <c r="H126" s="314">
        <f t="shared" si="18"/>
        <v>0</v>
      </c>
      <c r="I126" s="315">
        <f t="shared" si="14"/>
        <v>0</v>
      </c>
    </row>
    <row r="127" spans="1:9" s="206" customFormat="1">
      <c r="A127" s="271"/>
      <c r="B127" s="264"/>
      <c r="C127" s="224" t="s">
        <v>431</v>
      </c>
      <c r="D127" s="314">
        <f t="shared" si="17"/>
        <v>0</v>
      </c>
      <c r="E127" s="314">
        <f>E133+E139</f>
        <v>0</v>
      </c>
      <c r="F127" s="314">
        <f t="shared" si="18"/>
        <v>0</v>
      </c>
      <c r="G127" s="314">
        <f t="shared" si="17"/>
        <v>0</v>
      </c>
      <c r="H127" s="314">
        <f t="shared" si="17"/>
        <v>0</v>
      </c>
      <c r="I127" s="315">
        <f t="shared" si="14"/>
        <v>0</v>
      </c>
    </row>
    <row r="128" spans="1:9" s="206" customFormat="1" ht="14.45" customHeight="1">
      <c r="A128" s="271"/>
      <c r="B128" s="264"/>
      <c r="C128" s="224" t="s">
        <v>432</v>
      </c>
      <c r="D128" s="314">
        <f t="shared" si="17"/>
        <v>0</v>
      </c>
      <c r="E128" s="314">
        <f>E134+E140</f>
        <v>0</v>
      </c>
      <c r="F128" s="314">
        <f t="shared" si="18"/>
        <v>0</v>
      </c>
      <c r="G128" s="314">
        <f t="shared" si="17"/>
        <v>0</v>
      </c>
      <c r="H128" s="314">
        <f t="shared" si="17"/>
        <v>0</v>
      </c>
      <c r="I128" s="315">
        <f t="shared" si="14"/>
        <v>0</v>
      </c>
    </row>
    <row r="129" spans="1:9" s="206" customFormat="1" ht="15" customHeight="1">
      <c r="A129" s="271"/>
      <c r="B129" s="264"/>
      <c r="C129" s="224" t="s">
        <v>433</v>
      </c>
      <c r="D129" s="314">
        <f t="shared" si="17"/>
        <v>0</v>
      </c>
      <c r="E129" s="314">
        <f t="shared" si="17"/>
        <v>0</v>
      </c>
      <c r="F129" s="314">
        <f t="shared" si="18"/>
        <v>0</v>
      </c>
      <c r="G129" s="314">
        <f t="shared" si="17"/>
        <v>0</v>
      </c>
      <c r="H129" s="314">
        <f t="shared" si="17"/>
        <v>0</v>
      </c>
      <c r="I129" s="315">
        <f t="shared" si="14"/>
        <v>0</v>
      </c>
    </row>
    <row r="130" spans="1:9" s="206" customFormat="1" ht="20.45" customHeight="1">
      <c r="A130" s="272"/>
      <c r="B130" s="264"/>
      <c r="C130" s="224" t="s">
        <v>434</v>
      </c>
      <c r="D130" s="314">
        <f t="shared" si="17"/>
        <v>0</v>
      </c>
      <c r="E130" s="314">
        <f t="shared" si="17"/>
        <v>0</v>
      </c>
      <c r="F130" s="314">
        <f t="shared" si="18"/>
        <v>0</v>
      </c>
      <c r="G130" s="314">
        <f t="shared" si="17"/>
        <v>0</v>
      </c>
      <c r="H130" s="314">
        <f t="shared" si="17"/>
        <v>0</v>
      </c>
      <c r="I130" s="315">
        <f t="shared" si="14"/>
        <v>0</v>
      </c>
    </row>
    <row r="131" spans="1:9" s="202" customFormat="1" ht="19.899999999999999" customHeight="1">
      <c r="A131" s="257" t="s">
        <v>463</v>
      </c>
      <c r="B131" s="263" t="s">
        <v>441</v>
      </c>
      <c r="C131" s="220" t="s">
        <v>424</v>
      </c>
      <c r="D131" s="318">
        <f>D132</f>
        <v>0</v>
      </c>
      <c r="E131" s="312">
        <f>E132+E133+E134+E135+E136</f>
        <v>0</v>
      </c>
      <c r="F131" s="312">
        <f t="shared" ref="F131:H131" si="19">F132+F133+F134+F135+F136</f>
        <v>0</v>
      </c>
      <c r="G131" s="312">
        <f t="shared" si="19"/>
        <v>0</v>
      </c>
      <c r="H131" s="312">
        <f t="shared" si="19"/>
        <v>0</v>
      </c>
      <c r="I131" s="312">
        <f t="shared" si="14"/>
        <v>0</v>
      </c>
    </row>
    <row r="132" spans="1:9" s="202" customFormat="1" ht="19.5" customHeight="1">
      <c r="A132" s="258"/>
      <c r="B132" s="263"/>
      <c r="C132" s="194" t="s">
        <v>430</v>
      </c>
      <c r="D132" s="313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f t="shared" si="14"/>
        <v>0</v>
      </c>
    </row>
    <row r="133" spans="1:9" s="202" customFormat="1" ht="18" customHeight="1">
      <c r="A133" s="258"/>
      <c r="B133" s="263"/>
      <c r="C133" s="194" t="s">
        <v>431</v>
      </c>
      <c r="D133" s="313">
        <v>0</v>
      </c>
      <c r="E133" s="225">
        <v>0</v>
      </c>
      <c r="F133" s="225">
        <v>0</v>
      </c>
      <c r="G133" s="225">
        <v>0</v>
      </c>
      <c r="H133" s="225">
        <v>0</v>
      </c>
      <c r="I133" s="225">
        <f t="shared" si="14"/>
        <v>0</v>
      </c>
    </row>
    <row r="134" spans="1:9" s="202" customFormat="1" ht="15" customHeight="1">
      <c r="A134" s="258"/>
      <c r="B134" s="263"/>
      <c r="C134" s="194" t="s">
        <v>432</v>
      </c>
      <c r="D134" s="313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f t="shared" si="14"/>
        <v>0</v>
      </c>
    </row>
    <row r="135" spans="1:9" s="202" customFormat="1" ht="16.899999999999999" customHeight="1">
      <c r="A135" s="258"/>
      <c r="B135" s="263"/>
      <c r="C135" s="194" t="s">
        <v>433</v>
      </c>
      <c r="D135" s="313">
        <v>0</v>
      </c>
      <c r="E135" s="225">
        <v>0</v>
      </c>
      <c r="F135" s="225">
        <v>0</v>
      </c>
      <c r="G135" s="225">
        <v>0</v>
      </c>
      <c r="H135" s="225">
        <v>0</v>
      </c>
      <c r="I135" s="225">
        <f t="shared" si="14"/>
        <v>0</v>
      </c>
    </row>
    <row r="136" spans="1:9" s="202" customFormat="1" ht="17.45" customHeight="1">
      <c r="A136" s="259"/>
      <c r="B136" s="263"/>
      <c r="C136" s="194" t="s">
        <v>434</v>
      </c>
      <c r="D136" s="313">
        <v>0</v>
      </c>
      <c r="E136" s="225">
        <v>0</v>
      </c>
      <c r="F136" s="225">
        <v>0</v>
      </c>
      <c r="G136" s="225">
        <v>0</v>
      </c>
      <c r="H136" s="225">
        <v>0</v>
      </c>
      <c r="I136" s="225">
        <f t="shared" si="14"/>
        <v>0</v>
      </c>
    </row>
    <row r="137" spans="1:9" s="202" customFormat="1" ht="15.6" customHeight="1">
      <c r="A137" s="257" t="s">
        <v>462</v>
      </c>
      <c r="B137" s="263" t="s">
        <v>441</v>
      </c>
      <c r="C137" s="220" t="s">
        <v>424</v>
      </c>
      <c r="D137" s="318">
        <f>D138</f>
        <v>0</v>
      </c>
      <c r="E137" s="312">
        <f>E138</f>
        <v>0</v>
      </c>
      <c r="F137" s="312">
        <f>F138</f>
        <v>0</v>
      </c>
      <c r="G137" s="312">
        <f>G138</f>
        <v>0</v>
      </c>
      <c r="H137" s="312">
        <f>H138</f>
        <v>0</v>
      </c>
      <c r="I137" s="312">
        <f t="shared" si="14"/>
        <v>0</v>
      </c>
    </row>
    <row r="138" spans="1:9" s="202" customFormat="1" ht="19.149999999999999" customHeight="1">
      <c r="A138" s="258"/>
      <c r="B138" s="263"/>
      <c r="C138" s="194" t="s">
        <v>430</v>
      </c>
      <c r="D138" s="313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f t="shared" si="14"/>
        <v>0</v>
      </c>
    </row>
    <row r="139" spans="1:9" s="202" customFormat="1">
      <c r="A139" s="258"/>
      <c r="B139" s="263"/>
      <c r="C139" s="194" t="s">
        <v>431</v>
      </c>
      <c r="D139" s="313">
        <v>0</v>
      </c>
      <c r="E139" s="225">
        <v>0</v>
      </c>
      <c r="F139" s="225">
        <v>0</v>
      </c>
      <c r="G139" s="225">
        <v>0</v>
      </c>
      <c r="H139" s="225">
        <v>0</v>
      </c>
      <c r="I139" s="225">
        <f t="shared" si="14"/>
        <v>0</v>
      </c>
    </row>
    <row r="140" spans="1:9" s="202" customFormat="1">
      <c r="A140" s="258"/>
      <c r="B140" s="263"/>
      <c r="C140" s="194" t="s">
        <v>432</v>
      </c>
      <c r="D140" s="313">
        <v>0</v>
      </c>
      <c r="E140" s="225">
        <v>0</v>
      </c>
      <c r="F140" s="225">
        <v>0</v>
      </c>
      <c r="G140" s="225">
        <v>0</v>
      </c>
      <c r="H140" s="225">
        <v>0</v>
      </c>
      <c r="I140" s="225">
        <f t="shared" si="14"/>
        <v>0</v>
      </c>
    </row>
    <row r="141" spans="1:9" s="202" customFormat="1">
      <c r="A141" s="258"/>
      <c r="B141" s="263"/>
      <c r="C141" s="194" t="s">
        <v>433</v>
      </c>
      <c r="D141" s="313">
        <v>0</v>
      </c>
      <c r="E141" s="225">
        <v>0</v>
      </c>
      <c r="F141" s="225">
        <v>0</v>
      </c>
      <c r="G141" s="225">
        <v>0</v>
      </c>
      <c r="H141" s="225">
        <v>0</v>
      </c>
      <c r="I141" s="225">
        <f t="shared" si="14"/>
        <v>0</v>
      </c>
    </row>
    <row r="142" spans="1:9" s="202" customFormat="1">
      <c r="A142" s="259"/>
      <c r="B142" s="263"/>
      <c r="C142" s="194" t="s">
        <v>434</v>
      </c>
      <c r="D142" s="313">
        <v>0</v>
      </c>
      <c r="E142" s="225">
        <v>0</v>
      </c>
      <c r="F142" s="225">
        <v>0</v>
      </c>
      <c r="G142" s="225">
        <v>0</v>
      </c>
      <c r="H142" s="225">
        <v>0</v>
      </c>
      <c r="I142" s="225">
        <f t="shared" si="14"/>
        <v>0</v>
      </c>
    </row>
    <row r="143" spans="1:9" s="206" customFormat="1" ht="15.6" customHeight="1">
      <c r="A143" s="270" t="s">
        <v>476</v>
      </c>
      <c r="B143" s="264" t="s">
        <v>457</v>
      </c>
      <c r="C143" s="224" t="s">
        <v>424</v>
      </c>
      <c r="D143" s="314">
        <f>D144+D145+D146+D147+D148</f>
        <v>9550.6</v>
      </c>
      <c r="E143" s="314">
        <f>E144+E145+E146+E147+E148</f>
        <v>9898.5</v>
      </c>
      <c r="F143" s="314">
        <f t="shared" ref="F143:H143" si="20">F144+F145+F146+F147+F148</f>
        <v>2245.3000000000002</v>
      </c>
      <c r="G143" s="314">
        <f t="shared" si="20"/>
        <v>1850.3000000000002</v>
      </c>
      <c r="H143" s="314">
        <f t="shared" si="20"/>
        <v>1850.3000000000002</v>
      </c>
      <c r="I143" s="315">
        <f t="shared" si="14"/>
        <v>25394.999999999996</v>
      </c>
    </row>
    <row r="144" spans="1:9" s="206" customFormat="1" ht="19.149999999999999" customHeight="1">
      <c r="A144" s="271"/>
      <c r="B144" s="264"/>
      <c r="C144" s="224" t="s">
        <v>430</v>
      </c>
      <c r="D144" s="314">
        <f>D150+D174</f>
        <v>8811.7999999999993</v>
      </c>
      <c r="E144" s="314">
        <f>E180+E174+E150</f>
        <v>6769.7</v>
      </c>
      <c r="F144" s="314">
        <f>F180+F174+F150+F156</f>
        <v>1845.3</v>
      </c>
      <c r="G144" s="314">
        <f t="shared" ref="G144:H144" si="21">G180+G174+G150+G156</f>
        <v>1450.3000000000002</v>
      </c>
      <c r="H144" s="314">
        <f t="shared" si="21"/>
        <v>1450.3000000000002</v>
      </c>
      <c r="I144" s="315">
        <f t="shared" si="14"/>
        <v>20327.399999999998</v>
      </c>
    </row>
    <row r="145" spans="1:10" s="206" customFormat="1">
      <c r="A145" s="271"/>
      <c r="B145" s="264"/>
      <c r="C145" s="224" t="s">
        <v>431</v>
      </c>
      <c r="D145" s="314">
        <f>D151</f>
        <v>327.7</v>
      </c>
      <c r="E145" s="314">
        <f t="shared" ref="E145:H145" si="22">E151+E175+E181</f>
        <v>929.3</v>
      </c>
      <c r="F145" s="314">
        <f t="shared" si="22"/>
        <v>0</v>
      </c>
      <c r="G145" s="314">
        <f t="shared" si="22"/>
        <v>0</v>
      </c>
      <c r="H145" s="314">
        <f t="shared" si="22"/>
        <v>0</v>
      </c>
      <c r="I145" s="315">
        <f t="shared" si="14"/>
        <v>1257</v>
      </c>
    </row>
    <row r="146" spans="1:10" s="206" customFormat="1">
      <c r="A146" s="271"/>
      <c r="B146" s="264"/>
      <c r="C146" s="224" t="s">
        <v>432</v>
      </c>
      <c r="D146" s="314">
        <f>D152+D176</f>
        <v>411.1</v>
      </c>
      <c r="E146" s="314">
        <f>E152+E176+E182+E170+E158</f>
        <v>2199.5</v>
      </c>
      <c r="F146" s="314">
        <f t="shared" ref="F146:H146" si="23">F152+F176+F182+F170+F158</f>
        <v>400</v>
      </c>
      <c r="G146" s="314">
        <f t="shared" si="23"/>
        <v>400</v>
      </c>
      <c r="H146" s="314">
        <f t="shared" si="23"/>
        <v>400</v>
      </c>
      <c r="I146" s="315">
        <f t="shared" si="14"/>
        <v>3810.6</v>
      </c>
    </row>
    <row r="147" spans="1:10" s="206" customFormat="1">
      <c r="A147" s="271"/>
      <c r="B147" s="264"/>
      <c r="C147" s="224" t="s">
        <v>433</v>
      </c>
      <c r="D147" s="314">
        <v>0</v>
      </c>
      <c r="E147" s="314">
        <f>E153+E177+E183</f>
        <v>0</v>
      </c>
      <c r="F147" s="314">
        <v>0</v>
      </c>
      <c r="G147" s="314">
        <v>0</v>
      </c>
      <c r="H147" s="314">
        <v>0</v>
      </c>
      <c r="I147" s="315">
        <f t="shared" si="14"/>
        <v>0</v>
      </c>
    </row>
    <row r="148" spans="1:10" s="206" customFormat="1">
      <c r="A148" s="272"/>
      <c r="B148" s="264"/>
      <c r="C148" s="226" t="s">
        <v>434</v>
      </c>
      <c r="D148" s="314">
        <v>0</v>
      </c>
      <c r="E148" s="327">
        <v>0</v>
      </c>
      <c r="F148" s="314">
        <v>0</v>
      </c>
      <c r="G148" s="314">
        <v>0</v>
      </c>
      <c r="H148" s="314">
        <v>0</v>
      </c>
      <c r="I148" s="315">
        <f t="shared" si="14"/>
        <v>0</v>
      </c>
    </row>
    <row r="149" spans="1:10" s="206" customFormat="1" ht="21" customHeight="1">
      <c r="A149" s="257" t="s">
        <v>461</v>
      </c>
      <c r="B149" s="260" t="s">
        <v>447</v>
      </c>
      <c r="C149" s="222" t="s">
        <v>424</v>
      </c>
      <c r="D149" s="318">
        <f>D150+D151+D152+D153+D154</f>
        <v>9550.6</v>
      </c>
      <c r="E149" s="328">
        <f t="shared" ref="E149:H149" si="24">E150+E151+E152+E153+E154</f>
        <v>0</v>
      </c>
      <c r="F149" s="318">
        <f t="shared" si="24"/>
        <v>0</v>
      </c>
      <c r="G149" s="318">
        <v>0</v>
      </c>
      <c r="H149" s="318">
        <f t="shared" si="24"/>
        <v>0</v>
      </c>
      <c r="I149" s="312">
        <f t="shared" si="14"/>
        <v>9550.6</v>
      </c>
    </row>
    <row r="150" spans="1:10" s="202" customFormat="1" ht="16.5" customHeight="1">
      <c r="A150" s="258"/>
      <c r="B150" s="268"/>
      <c r="C150" s="211" t="s">
        <v>430</v>
      </c>
      <c r="D150" s="320">
        <v>8811.7999999999993</v>
      </c>
      <c r="E150" s="329">
        <v>0</v>
      </c>
      <c r="F150" s="330">
        <v>0</v>
      </c>
      <c r="G150" s="331">
        <v>0</v>
      </c>
      <c r="H150" s="331">
        <v>0</v>
      </c>
      <c r="I150" s="225">
        <f t="shared" si="14"/>
        <v>8811.7999999999993</v>
      </c>
    </row>
    <row r="151" spans="1:10" s="202" customFormat="1" ht="18.75" customHeight="1">
      <c r="A151" s="258"/>
      <c r="B151" s="268"/>
      <c r="C151" s="211" t="s">
        <v>431</v>
      </c>
      <c r="D151" s="320">
        <v>327.7</v>
      </c>
      <c r="E151" s="322">
        <v>0</v>
      </c>
      <c r="F151" s="225">
        <v>0</v>
      </c>
      <c r="G151" s="225">
        <v>0</v>
      </c>
      <c r="H151" s="225">
        <v>0</v>
      </c>
      <c r="I151" s="225">
        <f t="shared" si="14"/>
        <v>327.7</v>
      </c>
    </row>
    <row r="152" spans="1:10" s="202" customFormat="1" ht="18" customHeight="1">
      <c r="A152" s="258"/>
      <c r="B152" s="268"/>
      <c r="C152" s="211" t="s">
        <v>432</v>
      </c>
      <c r="D152" s="320">
        <v>411.1</v>
      </c>
      <c r="E152" s="322">
        <v>0</v>
      </c>
      <c r="F152" s="225">
        <v>0</v>
      </c>
      <c r="G152" s="225">
        <v>0</v>
      </c>
      <c r="H152" s="225">
        <v>0</v>
      </c>
      <c r="I152" s="225">
        <f t="shared" si="14"/>
        <v>411.1</v>
      </c>
    </row>
    <row r="153" spans="1:10" s="202" customFormat="1">
      <c r="A153" s="258"/>
      <c r="B153" s="268"/>
      <c r="C153" s="211" t="s">
        <v>433</v>
      </c>
      <c r="D153" s="313">
        <v>0</v>
      </c>
      <c r="E153" s="322">
        <v>0</v>
      </c>
      <c r="F153" s="225">
        <v>0</v>
      </c>
      <c r="G153" s="225">
        <v>0</v>
      </c>
      <c r="H153" s="225">
        <v>0</v>
      </c>
      <c r="I153" s="225">
        <f t="shared" si="14"/>
        <v>0</v>
      </c>
    </row>
    <row r="154" spans="1:10" s="202" customFormat="1" ht="18.75" customHeight="1">
      <c r="A154" s="259"/>
      <c r="B154" s="269"/>
      <c r="C154" s="194" t="s">
        <v>434</v>
      </c>
      <c r="D154" s="313">
        <v>0</v>
      </c>
      <c r="E154" s="225">
        <v>0</v>
      </c>
      <c r="F154" s="225">
        <v>0</v>
      </c>
      <c r="G154" s="225">
        <v>0</v>
      </c>
      <c r="H154" s="225">
        <v>0</v>
      </c>
      <c r="I154" s="225">
        <f t="shared" si="14"/>
        <v>0</v>
      </c>
    </row>
    <row r="155" spans="1:10" s="202" customFormat="1" ht="23.45" customHeight="1">
      <c r="A155" s="207" t="s">
        <v>446</v>
      </c>
      <c r="B155" s="260" t="s">
        <v>447</v>
      </c>
      <c r="C155" s="220" t="s">
        <v>424</v>
      </c>
      <c r="D155" s="318">
        <f>D156+D157+D158+D159+D160</f>
        <v>0</v>
      </c>
      <c r="E155" s="318">
        <f>E156+E157+E158+E159+E160</f>
        <v>0</v>
      </c>
      <c r="F155" s="318">
        <f>F156+F157+F158+F159+F160</f>
        <v>404.1</v>
      </c>
      <c r="G155" s="318">
        <f>G156+G157+G158+G159+G160</f>
        <v>412.4</v>
      </c>
      <c r="H155" s="318">
        <f>H156+H157+H158+H159+H160</f>
        <v>412.4</v>
      </c>
      <c r="I155" s="312">
        <f t="shared" si="14"/>
        <v>1228.9000000000001</v>
      </c>
      <c r="J155" s="202" t="s">
        <v>483</v>
      </c>
    </row>
    <row r="156" spans="1:10" s="202" customFormat="1" ht="23.45" customHeight="1">
      <c r="A156" s="212" t="s">
        <v>435</v>
      </c>
      <c r="B156" s="268"/>
      <c r="C156" s="194" t="s">
        <v>430</v>
      </c>
      <c r="D156" s="313">
        <v>0</v>
      </c>
      <c r="E156" s="313">
        <v>0</v>
      </c>
      <c r="F156" s="313">
        <v>4.0999999999999996</v>
      </c>
      <c r="G156" s="313">
        <v>12.4</v>
      </c>
      <c r="H156" s="313">
        <v>12.4</v>
      </c>
      <c r="I156" s="225">
        <f t="shared" si="14"/>
        <v>28.9</v>
      </c>
    </row>
    <row r="157" spans="1:10" s="202" customFormat="1" ht="23.45" customHeight="1">
      <c r="A157" s="213"/>
      <c r="B157" s="268"/>
      <c r="C157" s="194" t="s">
        <v>431</v>
      </c>
      <c r="D157" s="313">
        <v>0</v>
      </c>
      <c r="E157" s="313">
        <v>0</v>
      </c>
      <c r="F157" s="313">
        <v>0</v>
      </c>
      <c r="G157" s="313">
        <v>0</v>
      </c>
      <c r="H157" s="313">
        <v>0</v>
      </c>
      <c r="I157" s="225">
        <f t="shared" si="14"/>
        <v>0</v>
      </c>
    </row>
    <row r="158" spans="1:10" s="202" customFormat="1" ht="23.45" customHeight="1">
      <c r="A158" s="213"/>
      <c r="B158" s="268"/>
      <c r="C158" s="194" t="s">
        <v>432</v>
      </c>
      <c r="D158" s="313">
        <v>0</v>
      </c>
      <c r="E158" s="313">
        <v>0</v>
      </c>
      <c r="F158" s="313">
        <v>400</v>
      </c>
      <c r="G158" s="313">
        <v>400</v>
      </c>
      <c r="H158" s="313">
        <v>400</v>
      </c>
      <c r="I158" s="225">
        <f t="shared" si="14"/>
        <v>1200</v>
      </c>
    </row>
    <row r="159" spans="1:10" s="202" customFormat="1" ht="23.45" customHeight="1">
      <c r="A159" s="213"/>
      <c r="B159" s="268"/>
      <c r="C159" s="194" t="s">
        <v>433</v>
      </c>
      <c r="D159" s="313">
        <v>0</v>
      </c>
      <c r="E159" s="313">
        <v>0</v>
      </c>
      <c r="F159" s="313">
        <v>0</v>
      </c>
      <c r="G159" s="313">
        <v>0</v>
      </c>
      <c r="H159" s="313">
        <v>0</v>
      </c>
      <c r="I159" s="225">
        <f t="shared" si="14"/>
        <v>0</v>
      </c>
    </row>
    <row r="160" spans="1:10" s="202" customFormat="1" ht="23.45" customHeight="1">
      <c r="A160" s="214"/>
      <c r="B160" s="269"/>
      <c r="C160" s="194" t="s">
        <v>434</v>
      </c>
      <c r="D160" s="313">
        <v>0</v>
      </c>
      <c r="E160" s="313">
        <v>0</v>
      </c>
      <c r="F160" s="313">
        <v>0</v>
      </c>
      <c r="G160" s="313">
        <v>0</v>
      </c>
      <c r="H160" s="313">
        <v>0</v>
      </c>
      <c r="I160" s="225">
        <f t="shared" si="14"/>
        <v>0</v>
      </c>
    </row>
    <row r="161" spans="1:9" s="202" customFormat="1" ht="23.45" customHeight="1">
      <c r="A161" s="207" t="s">
        <v>444</v>
      </c>
      <c r="B161" s="288" t="s">
        <v>443</v>
      </c>
      <c r="C161" s="220" t="s">
        <v>424</v>
      </c>
      <c r="D161" s="318">
        <f>D162+D163+D164+D165+D166</f>
        <v>0</v>
      </c>
      <c r="E161" s="318">
        <f>E162+E163+E164+E165+E166</f>
        <v>0</v>
      </c>
      <c r="F161" s="318">
        <f t="shared" ref="F161:H161" si="25">F162+F163+F164+F165+F166</f>
        <v>0</v>
      </c>
      <c r="G161" s="318">
        <f t="shared" si="25"/>
        <v>0</v>
      </c>
      <c r="H161" s="318">
        <f t="shared" si="25"/>
        <v>0</v>
      </c>
      <c r="I161" s="312">
        <f t="shared" si="14"/>
        <v>0</v>
      </c>
    </row>
    <row r="162" spans="1:9" s="202" customFormat="1" ht="23.45" customHeight="1">
      <c r="A162" s="307" t="s">
        <v>445</v>
      </c>
      <c r="B162" s="289"/>
      <c r="C162" s="194" t="s">
        <v>430</v>
      </c>
      <c r="D162" s="313">
        <v>0</v>
      </c>
      <c r="E162" s="313">
        <v>0</v>
      </c>
      <c r="F162" s="313">
        <v>0</v>
      </c>
      <c r="G162" s="313">
        <v>0</v>
      </c>
      <c r="H162" s="313">
        <v>0</v>
      </c>
      <c r="I162" s="225">
        <f t="shared" si="14"/>
        <v>0</v>
      </c>
    </row>
    <row r="163" spans="1:9" s="202" customFormat="1" ht="23.45" customHeight="1">
      <c r="A163" s="308"/>
      <c r="B163" s="289"/>
      <c r="C163" s="194" t="s">
        <v>431</v>
      </c>
      <c r="D163" s="313">
        <v>0</v>
      </c>
      <c r="E163" s="313">
        <v>0</v>
      </c>
      <c r="F163" s="313">
        <v>0</v>
      </c>
      <c r="G163" s="313">
        <v>0</v>
      </c>
      <c r="H163" s="313">
        <v>0</v>
      </c>
      <c r="I163" s="225">
        <f t="shared" si="14"/>
        <v>0</v>
      </c>
    </row>
    <row r="164" spans="1:9" s="202" customFormat="1" ht="23.45" customHeight="1">
      <c r="A164" s="308"/>
      <c r="B164" s="289"/>
      <c r="C164" s="194" t="s">
        <v>432</v>
      </c>
      <c r="D164" s="313">
        <v>0</v>
      </c>
      <c r="E164" s="313">
        <v>0</v>
      </c>
      <c r="F164" s="313">
        <v>0</v>
      </c>
      <c r="G164" s="313">
        <v>0</v>
      </c>
      <c r="H164" s="313">
        <v>0</v>
      </c>
      <c r="I164" s="225">
        <f t="shared" si="14"/>
        <v>0</v>
      </c>
    </row>
    <row r="165" spans="1:9" s="202" customFormat="1" ht="20.25" customHeight="1">
      <c r="A165" s="308"/>
      <c r="B165" s="289"/>
      <c r="C165" s="194" t="s">
        <v>433</v>
      </c>
      <c r="D165" s="313">
        <v>0</v>
      </c>
      <c r="E165" s="313">
        <v>0</v>
      </c>
      <c r="F165" s="313">
        <v>0</v>
      </c>
      <c r="G165" s="313">
        <v>0</v>
      </c>
      <c r="H165" s="313">
        <v>0</v>
      </c>
      <c r="I165" s="225">
        <f t="shared" si="14"/>
        <v>0</v>
      </c>
    </row>
    <row r="166" spans="1:9" s="202" customFormat="1" ht="18" customHeight="1">
      <c r="A166" s="309"/>
      <c r="B166" s="290"/>
      <c r="C166" s="194" t="s">
        <v>434</v>
      </c>
      <c r="D166" s="313">
        <v>0</v>
      </c>
      <c r="E166" s="313">
        <v>0</v>
      </c>
      <c r="F166" s="313">
        <v>0</v>
      </c>
      <c r="G166" s="313">
        <v>0</v>
      </c>
      <c r="H166" s="313">
        <v>0</v>
      </c>
      <c r="I166" s="225">
        <f t="shared" si="14"/>
        <v>0</v>
      </c>
    </row>
    <row r="167" spans="1:9" s="202" customFormat="1" ht="23.45" customHeight="1">
      <c r="A167" s="304" t="s">
        <v>477</v>
      </c>
      <c r="B167" s="260" t="s">
        <v>443</v>
      </c>
      <c r="C167" s="220" t="s">
        <v>424</v>
      </c>
      <c r="D167" s="318">
        <f>D168+D170+D169+D171+D172</f>
        <v>0</v>
      </c>
      <c r="E167" s="318">
        <f>E168+E170+E169+E171+E172</f>
        <v>0</v>
      </c>
      <c r="F167" s="318">
        <f t="shared" ref="F167:H167" si="26">F168+F170+F169+F171+F172</f>
        <v>0</v>
      </c>
      <c r="G167" s="318">
        <f t="shared" si="26"/>
        <v>0</v>
      </c>
      <c r="H167" s="318">
        <f t="shared" si="26"/>
        <v>0</v>
      </c>
      <c r="I167" s="312">
        <f t="shared" si="14"/>
        <v>0</v>
      </c>
    </row>
    <row r="168" spans="1:9" s="202" customFormat="1" ht="18.75" customHeight="1">
      <c r="A168" s="305"/>
      <c r="B168" s="268"/>
      <c r="C168" s="194" t="s">
        <v>430</v>
      </c>
      <c r="D168" s="313">
        <v>0</v>
      </c>
      <c r="E168" s="225">
        <v>0</v>
      </c>
      <c r="F168" s="225">
        <v>0</v>
      </c>
      <c r="G168" s="225">
        <v>0</v>
      </c>
      <c r="H168" s="225">
        <v>0</v>
      </c>
      <c r="I168" s="225">
        <f t="shared" si="14"/>
        <v>0</v>
      </c>
    </row>
    <row r="169" spans="1:9" s="202" customFormat="1" ht="18.75" customHeight="1">
      <c r="A169" s="305"/>
      <c r="B169" s="268"/>
      <c r="C169" s="194" t="s">
        <v>431</v>
      </c>
      <c r="D169" s="313">
        <v>0</v>
      </c>
      <c r="E169" s="225">
        <v>0</v>
      </c>
      <c r="F169" s="225">
        <v>0</v>
      </c>
      <c r="G169" s="225">
        <v>0</v>
      </c>
      <c r="H169" s="225">
        <v>0</v>
      </c>
      <c r="I169" s="225">
        <f t="shared" si="14"/>
        <v>0</v>
      </c>
    </row>
    <row r="170" spans="1:9" s="202" customFormat="1" ht="18.75" customHeight="1">
      <c r="A170" s="305"/>
      <c r="B170" s="268"/>
      <c r="C170" s="194" t="s">
        <v>432</v>
      </c>
      <c r="D170" s="313">
        <v>0</v>
      </c>
      <c r="E170" s="225">
        <v>0</v>
      </c>
      <c r="F170" s="225">
        <v>0</v>
      </c>
      <c r="G170" s="225">
        <v>0</v>
      </c>
      <c r="H170" s="225">
        <v>0</v>
      </c>
      <c r="I170" s="225">
        <f t="shared" si="14"/>
        <v>0</v>
      </c>
    </row>
    <row r="171" spans="1:9" s="202" customFormat="1" ht="18.75" customHeight="1">
      <c r="A171" s="305"/>
      <c r="B171" s="268"/>
      <c r="C171" s="194" t="s">
        <v>433</v>
      </c>
      <c r="D171" s="313">
        <v>0</v>
      </c>
      <c r="E171" s="225">
        <v>0</v>
      </c>
      <c r="F171" s="225">
        <v>0</v>
      </c>
      <c r="G171" s="225">
        <v>0</v>
      </c>
      <c r="H171" s="225">
        <v>0</v>
      </c>
      <c r="I171" s="225">
        <f t="shared" si="14"/>
        <v>0</v>
      </c>
    </row>
    <row r="172" spans="1:9" s="202" customFormat="1" ht="18.75" customHeight="1">
      <c r="A172" s="306"/>
      <c r="B172" s="269"/>
      <c r="C172" s="194" t="s">
        <v>434</v>
      </c>
      <c r="D172" s="313">
        <v>0</v>
      </c>
      <c r="E172" s="225">
        <v>0</v>
      </c>
      <c r="F172" s="225">
        <v>0</v>
      </c>
      <c r="G172" s="225">
        <v>0</v>
      </c>
      <c r="H172" s="225">
        <v>0</v>
      </c>
      <c r="I172" s="225">
        <f t="shared" si="14"/>
        <v>0</v>
      </c>
    </row>
    <row r="173" spans="1:9" s="202" customFormat="1" ht="15.6" customHeight="1">
      <c r="A173" s="257" t="s">
        <v>478</v>
      </c>
      <c r="B173" s="263" t="s">
        <v>443</v>
      </c>
      <c r="C173" s="220" t="s">
        <v>424</v>
      </c>
      <c r="D173" s="318">
        <f>D174+D175+D176+D177+D178</f>
        <v>0</v>
      </c>
      <c r="E173" s="312">
        <f>E174+E175+E176+E177+E178</f>
        <v>0</v>
      </c>
      <c r="F173" s="312">
        <f>F174+F175+F176+F177+F178</f>
        <v>0</v>
      </c>
      <c r="G173" s="312">
        <f>G174+G175+G176+G177+G178</f>
        <v>0</v>
      </c>
      <c r="H173" s="312">
        <f>H174+H175+H176+H177+H178</f>
        <v>0</v>
      </c>
      <c r="I173" s="312">
        <f t="shared" si="14"/>
        <v>0</v>
      </c>
    </row>
    <row r="174" spans="1:9" s="202" customFormat="1" ht="19.149999999999999" customHeight="1">
      <c r="A174" s="258"/>
      <c r="B174" s="263"/>
      <c r="C174" s="194" t="s">
        <v>430</v>
      </c>
      <c r="D174" s="313">
        <v>0</v>
      </c>
      <c r="E174" s="225">
        <v>0</v>
      </c>
      <c r="F174" s="225">
        <v>0</v>
      </c>
      <c r="G174" s="225">
        <v>0</v>
      </c>
      <c r="H174" s="225">
        <v>0</v>
      </c>
      <c r="I174" s="225">
        <f t="shared" si="14"/>
        <v>0</v>
      </c>
    </row>
    <row r="175" spans="1:9" s="202" customFormat="1">
      <c r="A175" s="258"/>
      <c r="B175" s="263"/>
      <c r="C175" s="194" t="s">
        <v>431</v>
      </c>
      <c r="D175" s="313">
        <v>0</v>
      </c>
      <c r="E175" s="225">
        <v>0</v>
      </c>
      <c r="F175" s="225">
        <v>0</v>
      </c>
      <c r="G175" s="225">
        <v>0</v>
      </c>
      <c r="H175" s="225">
        <v>0</v>
      </c>
      <c r="I175" s="225">
        <f t="shared" ref="I175:I220" si="27">D175+E175+F175+G175+H175</f>
        <v>0</v>
      </c>
    </row>
    <row r="176" spans="1:9" s="202" customFormat="1">
      <c r="A176" s="258"/>
      <c r="B176" s="263"/>
      <c r="C176" s="194" t="s">
        <v>432</v>
      </c>
      <c r="D176" s="313">
        <v>0</v>
      </c>
      <c r="E176" s="225">
        <v>0</v>
      </c>
      <c r="F176" s="225">
        <v>0</v>
      </c>
      <c r="G176" s="225">
        <v>0</v>
      </c>
      <c r="H176" s="225">
        <v>0</v>
      </c>
      <c r="I176" s="225">
        <f t="shared" si="27"/>
        <v>0</v>
      </c>
    </row>
    <row r="177" spans="1:9" s="202" customFormat="1">
      <c r="A177" s="258"/>
      <c r="B177" s="263"/>
      <c r="C177" s="194" t="s">
        <v>433</v>
      </c>
      <c r="D177" s="313">
        <v>0</v>
      </c>
      <c r="E177" s="225">
        <v>0</v>
      </c>
      <c r="F177" s="225">
        <v>0</v>
      </c>
      <c r="G177" s="225">
        <v>0</v>
      </c>
      <c r="H177" s="225">
        <v>0</v>
      </c>
      <c r="I177" s="225">
        <f t="shared" si="27"/>
        <v>0</v>
      </c>
    </row>
    <row r="178" spans="1:9" s="202" customFormat="1">
      <c r="A178" s="259"/>
      <c r="B178" s="263"/>
      <c r="C178" s="194" t="s">
        <v>434</v>
      </c>
      <c r="D178" s="313">
        <v>0</v>
      </c>
      <c r="E178" s="225">
        <v>0</v>
      </c>
      <c r="F178" s="225">
        <v>0</v>
      </c>
      <c r="G178" s="225">
        <v>0</v>
      </c>
      <c r="H178" s="225">
        <v>0</v>
      </c>
      <c r="I178" s="225">
        <f t="shared" si="27"/>
        <v>0</v>
      </c>
    </row>
    <row r="179" spans="1:9" s="201" customFormat="1">
      <c r="A179" s="257" t="s">
        <v>460</v>
      </c>
      <c r="B179" s="260" t="s">
        <v>442</v>
      </c>
      <c r="C179" s="220" t="s">
        <v>424</v>
      </c>
      <c r="D179" s="312">
        <v>0</v>
      </c>
      <c r="E179" s="312">
        <f>E180+E181+E182+E183+E184</f>
        <v>9898.5</v>
      </c>
      <c r="F179" s="312">
        <f t="shared" ref="F179:H179" si="28">F180+F181+F182+F183+F184</f>
        <v>1841.2</v>
      </c>
      <c r="G179" s="312">
        <f t="shared" si="28"/>
        <v>1437.9</v>
      </c>
      <c r="H179" s="312">
        <f t="shared" si="28"/>
        <v>1437.9</v>
      </c>
      <c r="I179" s="312">
        <f t="shared" si="27"/>
        <v>14615.5</v>
      </c>
    </row>
    <row r="180" spans="1:9" s="201" customFormat="1" ht="15.75" customHeight="1">
      <c r="A180" s="258"/>
      <c r="B180" s="310"/>
      <c r="C180" s="194" t="s">
        <v>430</v>
      </c>
      <c r="D180" s="225">
        <v>0</v>
      </c>
      <c r="E180" s="332">
        <v>6769.7</v>
      </c>
      <c r="F180" s="225">
        <v>1841.2</v>
      </c>
      <c r="G180" s="225">
        <v>1437.9</v>
      </c>
      <c r="H180" s="225">
        <v>1437.9</v>
      </c>
      <c r="I180" s="225">
        <f t="shared" si="27"/>
        <v>11486.699999999999</v>
      </c>
    </row>
    <row r="181" spans="1:9" s="201" customFormat="1">
      <c r="A181" s="258"/>
      <c r="B181" s="310"/>
      <c r="C181" s="194" t="s">
        <v>431</v>
      </c>
      <c r="D181" s="225">
        <v>0</v>
      </c>
      <c r="E181" s="225">
        <v>929.3</v>
      </c>
      <c r="F181" s="225">
        <v>0</v>
      </c>
      <c r="G181" s="225">
        <v>0</v>
      </c>
      <c r="H181" s="225">
        <v>0</v>
      </c>
      <c r="I181" s="225">
        <f t="shared" si="27"/>
        <v>929.3</v>
      </c>
    </row>
    <row r="182" spans="1:9" s="201" customFormat="1">
      <c r="A182" s="258"/>
      <c r="B182" s="310"/>
      <c r="C182" s="194" t="s">
        <v>432</v>
      </c>
      <c r="D182" s="225">
        <v>0</v>
      </c>
      <c r="E182" s="225">
        <v>2199.5</v>
      </c>
      <c r="F182" s="225">
        <v>0</v>
      </c>
      <c r="G182" s="225">
        <v>0</v>
      </c>
      <c r="H182" s="225">
        <v>0</v>
      </c>
      <c r="I182" s="225">
        <f t="shared" si="27"/>
        <v>2199.5</v>
      </c>
    </row>
    <row r="183" spans="1:9" s="201" customFormat="1">
      <c r="A183" s="258"/>
      <c r="B183" s="310"/>
      <c r="C183" s="194" t="s">
        <v>433</v>
      </c>
      <c r="D183" s="225">
        <v>0</v>
      </c>
      <c r="E183" s="225">
        <v>0</v>
      </c>
      <c r="F183" s="225">
        <v>0</v>
      </c>
      <c r="G183" s="225">
        <v>0</v>
      </c>
      <c r="H183" s="225">
        <v>0</v>
      </c>
      <c r="I183" s="225">
        <f t="shared" si="27"/>
        <v>0</v>
      </c>
    </row>
    <row r="184" spans="1:9" s="201" customFormat="1" ht="15" customHeight="1">
      <c r="A184" s="259"/>
      <c r="B184" s="311"/>
      <c r="C184" s="194" t="s">
        <v>434</v>
      </c>
      <c r="D184" s="225">
        <v>0</v>
      </c>
      <c r="E184" s="225">
        <v>0</v>
      </c>
      <c r="F184" s="225">
        <v>0</v>
      </c>
      <c r="G184" s="225">
        <v>0</v>
      </c>
      <c r="H184" s="225">
        <v>0</v>
      </c>
      <c r="I184" s="225">
        <f t="shared" si="27"/>
        <v>0</v>
      </c>
    </row>
    <row r="185" spans="1:9" s="206" customFormat="1" ht="15.6" customHeight="1">
      <c r="A185" s="301" t="s">
        <v>479</v>
      </c>
      <c r="B185" s="264" t="s">
        <v>441</v>
      </c>
      <c r="C185" s="224" t="s">
        <v>424</v>
      </c>
      <c r="D185" s="314">
        <f t="shared" ref="D185:H185" si="29">D186+D187+D188+D189+D190</f>
        <v>0</v>
      </c>
      <c r="E185" s="314">
        <f t="shared" si="29"/>
        <v>0</v>
      </c>
      <c r="F185" s="314">
        <f t="shared" si="29"/>
        <v>0</v>
      </c>
      <c r="G185" s="314">
        <f t="shared" si="29"/>
        <v>0</v>
      </c>
      <c r="H185" s="314">
        <f t="shared" si="29"/>
        <v>0</v>
      </c>
      <c r="I185" s="315">
        <f t="shared" si="27"/>
        <v>0</v>
      </c>
    </row>
    <row r="186" spans="1:9" s="206" customFormat="1" ht="14.1" customHeight="1">
      <c r="A186" s="302"/>
      <c r="B186" s="264"/>
      <c r="C186" s="224" t="s">
        <v>430</v>
      </c>
      <c r="D186" s="314">
        <v>0</v>
      </c>
      <c r="E186" s="314">
        <f t="shared" ref="E186:H190" si="30">E198</f>
        <v>0</v>
      </c>
      <c r="F186" s="314">
        <f t="shared" si="30"/>
        <v>0</v>
      </c>
      <c r="G186" s="314">
        <f t="shared" si="30"/>
        <v>0</v>
      </c>
      <c r="H186" s="314">
        <f t="shared" si="30"/>
        <v>0</v>
      </c>
      <c r="I186" s="315">
        <f t="shared" si="27"/>
        <v>0</v>
      </c>
    </row>
    <row r="187" spans="1:9" s="206" customFormat="1">
      <c r="A187" s="302"/>
      <c r="B187" s="264"/>
      <c r="C187" s="224" t="s">
        <v>431</v>
      </c>
      <c r="D187" s="314">
        <f>D199+D193</f>
        <v>0</v>
      </c>
      <c r="E187" s="314">
        <f t="shared" si="30"/>
        <v>0</v>
      </c>
      <c r="F187" s="314">
        <f t="shared" si="30"/>
        <v>0</v>
      </c>
      <c r="G187" s="314">
        <f t="shared" si="30"/>
        <v>0</v>
      </c>
      <c r="H187" s="314">
        <f t="shared" si="30"/>
        <v>0</v>
      </c>
      <c r="I187" s="315">
        <f t="shared" si="27"/>
        <v>0</v>
      </c>
    </row>
    <row r="188" spans="1:9" s="206" customFormat="1">
      <c r="A188" s="302"/>
      <c r="B188" s="264"/>
      <c r="C188" s="224" t="s">
        <v>432</v>
      </c>
      <c r="D188" s="314">
        <f>D200+D194</f>
        <v>0</v>
      </c>
      <c r="E188" s="314">
        <f t="shared" si="30"/>
        <v>0</v>
      </c>
      <c r="F188" s="314">
        <f t="shared" si="30"/>
        <v>0</v>
      </c>
      <c r="G188" s="314">
        <f t="shared" si="30"/>
        <v>0</v>
      </c>
      <c r="H188" s="314">
        <f t="shared" si="30"/>
        <v>0</v>
      </c>
      <c r="I188" s="315">
        <f t="shared" si="27"/>
        <v>0</v>
      </c>
    </row>
    <row r="189" spans="1:9" s="206" customFormat="1">
      <c r="A189" s="302"/>
      <c r="B189" s="264"/>
      <c r="C189" s="224" t="s">
        <v>433</v>
      </c>
      <c r="D189" s="314">
        <f>D201+D195</f>
        <v>0</v>
      </c>
      <c r="E189" s="314">
        <f t="shared" si="30"/>
        <v>0</v>
      </c>
      <c r="F189" s="314">
        <f t="shared" si="30"/>
        <v>0</v>
      </c>
      <c r="G189" s="314">
        <f t="shared" si="30"/>
        <v>0</v>
      </c>
      <c r="H189" s="314">
        <f t="shared" si="30"/>
        <v>0</v>
      </c>
      <c r="I189" s="315">
        <f t="shared" si="27"/>
        <v>0</v>
      </c>
    </row>
    <row r="190" spans="1:9" s="206" customFormat="1">
      <c r="A190" s="303"/>
      <c r="B190" s="280"/>
      <c r="C190" s="224" t="s">
        <v>434</v>
      </c>
      <c r="D190" s="314">
        <f>D202</f>
        <v>0</v>
      </c>
      <c r="E190" s="314">
        <f t="shared" si="30"/>
        <v>0</v>
      </c>
      <c r="F190" s="314">
        <f t="shared" si="30"/>
        <v>0</v>
      </c>
      <c r="G190" s="314">
        <f t="shared" si="30"/>
        <v>0</v>
      </c>
      <c r="H190" s="314">
        <f t="shared" si="30"/>
        <v>0</v>
      </c>
      <c r="I190" s="315">
        <f t="shared" si="27"/>
        <v>0</v>
      </c>
    </row>
    <row r="191" spans="1:9" s="206" customFormat="1" ht="19.5" customHeight="1">
      <c r="A191" s="277" t="s">
        <v>459</v>
      </c>
      <c r="B191" s="280" t="s">
        <v>441</v>
      </c>
      <c r="C191" s="223" t="s">
        <v>424</v>
      </c>
      <c r="D191" s="318">
        <f>D192+D193+D194+D195+D196</f>
        <v>0</v>
      </c>
      <c r="E191" s="318">
        <f>E192+E193+E194+E195+E196</f>
        <v>0</v>
      </c>
      <c r="F191" s="318">
        <f>F192+F193+F194+F195+F196</f>
        <v>0</v>
      </c>
      <c r="G191" s="318">
        <f>G192+G193+G194+G195+G196</f>
        <v>0</v>
      </c>
      <c r="H191" s="318">
        <f>H192+H193+H194+H195+H196</f>
        <v>0</v>
      </c>
      <c r="I191" s="312">
        <f t="shared" si="27"/>
        <v>0</v>
      </c>
    </row>
    <row r="192" spans="1:9" s="206" customFormat="1" ht="15.75" customHeight="1">
      <c r="A192" s="278"/>
      <c r="B192" s="281"/>
      <c r="C192" s="216" t="s">
        <v>430</v>
      </c>
      <c r="D192" s="313">
        <v>0</v>
      </c>
      <c r="E192" s="313">
        <v>0</v>
      </c>
      <c r="F192" s="313">
        <v>0</v>
      </c>
      <c r="G192" s="313">
        <v>0</v>
      </c>
      <c r="H192" s="313">
        <v>0</v>
      </c>
      <c r="I192" s="225">
        <f t="shared" si="27"/>
        <v>0</v>
      </c>
    </row>
    <row r="193" spans="1:1020" s="206" customFormat="1">
      <c r="A193" s="278"/>
      <c r="B193" s="281"/>
      <c r="C193" s="216" t="s">
        <v>431</v>
      </c>
      <c r="D193" s="313">
        <v>0</v>
      </c>
      <c r="E193" s="313">
        <v>0</v>
      </c>
      <c r="F193" s="313">
        <v>0</v>
      </c>
      <c r="G193" s="313">
        <v>0</v>
      </c>
      <c r="H193" s="313">
        <v>0</v>
      </c>
      <c r="I193" s="225">
        <f t="shared" si="27"/>
        <v>0</v>
      </c>
    </row>
    <row r="194" spans="1:1020" s="206" customFormat="1">
      <c r="A194" s="278"/>
      <c r="B194" s="281"/>
      <c r="C194" s="216" t="s">
        <v>432</v>
      </c>
      <c r="D194" s="313">
        <v>0</v>
      </c>
      <c r="E194" s="313">
        <v>0</v>
      </c>
      <c r="F194" s="313">
        <v>0</v>
      </c>
      <c r="G194" s="313">
        <v>0</v>
      </c>
      <c r="H194" s="313">
        <v>0</v>
      </c>
      <c r="I194" s="225">
        <f t="shared" si="27"/>
        <v>0</v>
      </c>
    </row>
    <row r="195" spans="1:1020" s="206" customFormat="1">
      <c r="A195" s="278"/>
      <c r="B195" s="281"/>
      <c r="C195" s="216" t="s">
        <v>433</v>
      </c>
      <c r="D195" s="313">
        <v>0</v>
      </c>
      <c r="E195" s="313">
        <v>0</v>
      </c>
      <c r="F195" s="313">
        <v>0</v>
      </c>
      <c r="G195" s="313">
        <v>0</v>
      </c>
      <c r="H195" s="313">
        <v>0</v>
      </c>
      <c r="I195" s="225">
        <f t="shared" si="27"/>
        <v>0</v>
      </c>
    </row>
    <row r="196" spans="1:1020" s="206" customFormat="1">
      <c r="A196" s="279"/>
      <c r="B196" s="282"/>
      <c r="C196" s="216" t="s">
        <v>434</v>
      </c>
      <c r="D196" s="313">
        <v>0</v>
      </c>
      <c r="E196" s="313">
        <v>0</v>
      </c>
      <c r="F196" s="313">
        <v>0</v>
      </c>
      <c r="G196" s="313">
        <v>0</v>
      </c>
      <c r="H196" s="313">
        <v>0</v>
      </c>
      <c r="I196" s="225">
        <f t="shared" si="27"/>
        <v>0</v>
      </c>
    </row>
    <row r="197" spans="1:1020" s="206" customFormat="1" ht="15.6" customHeight="1">
      <c r="A197" s="257" t="s">
        <v>458</v>
      </c>
      <c r="B197" s="262" t="s">
        <v>441</v>
      </c>
      <c r="C197" s="215" t="s">
        <v>424</v>
      </c>
      <c r="D197" s="318">
        <f>D198+D199+D200+D201+D202</f>
        <v>1</v>
      </c>
      <c r="E197" s="318">
        <f>E198+E199+E200+E201+E202</f>
        <v>0</v>
      </c>
      <c r="F197" s="318">
        <f>F198+F199+F200+F201+F202</f>
        <v>0</v>
      </c>
      <c r="G197" s="318">
        <f>G198+G199+G200+G201+G202</f>
        <v>0</v>
      </c>
      <c r="H197" s="318">
        <f>H198+H199+H200+H201+H202</f>
        <v>0</v>
      </c>
      <c r="I197" s="312">
        <f t="shared" si="27"/>
        <v>1</v>
      </c>
    </row>
    <row r="198" spans="1:1020" s="202" customFormat="1" ht="14.1" customHeight="1">
      <c r="A198" s="258"/>
      <c r="B198" s="263"/>
      <c r="C198" s="194" t="s">
        <v>430</v>
      </c>
      <c r="D198" s="313">
        <v>1</v>
      </c>
      <c r="E198" s="225">
        <v>0</v>
      </c>
      <c r="F198" s="225">
        <v>0</v>
      </c>
      <c r="G198" s="225">
        <v>0</v>
      </c>
      <c r="H198" s="225">
        <v>0</v>
      </c>
      <c r="I198" s="225">
        <f t="shared" si="27"/>
        <v>1</v>
      </c>
    </row>
    <row r="199" spans="1:1020" s="202" customFormat="1">
      <c r="A199" s="258"/>
      <c r="B199" s="263"/>
      <c r="C199" s="194" t="s">
        <v>431</v>
      </c>
      <c r="D199" s="313">
        <v>0</v>
      </c>
      <c r="E199" s="225">
        <v>0</v>
      </c>
      <c r="F199" s="225">
        <v>0</v>
      </c>
      <c r="G199" s="225">
        <v>0</v>
      </c>
      <c r="H199" s="225">
        <v>0</v>
      </c>
      <c r="I199" s="225">
        <f t="shared" si="27"/>
        <v>0</v>
      </c>
    </row>
    <row r="200" spans="1:1020" s="202" customFormat="1">
      <c r="A200" s="258"/>
      <c r="B200" s="263"/>
      <c r="C200" s="194" t="s">
        <v>432</v>
      </c>
      <c r="D200" s="313">
        <v>0</v>
      </c>
      <c r="E200" s="225">
        <v>0</v>
      </c>
      <c r="F200" s="225">
        <v>0</v>
      </c>
      <c r="G200" s="225">
        <v>0</v>
      </c>
      <c r="H200" s="225">
        <v>0</v>
      </c>
      <c r="I200" s="225">
        <f t="shared" si="27"/>
        <v>0</v>
      </c>
    </row>
    <row r="201" spans="1:1020" s="202" customFormat="1">
      <c r="A201" s="258"/>
      <c r="B201" s="263"/>
      <c r="C201" s="194" t="s">
        <v>433</v>
      </c>
      <c r="D201" s="313">
        <v>0</v>
      </c>
      <c r="E201" s="225">
        <v>0</v>
      </c>
      <c r="F201" s="225">
        <v>0</v>
      </c>
      <c r="G201" s="225">
        <v>0</v>
      </c>
      <c r="H201" s="225">
        <v>0</v>
      </c>
      <c r="I201" s="225">
        <f t="shared" si="27"/>
        <v>0</v>
      </c>
    </row>
    <row r="202" spans="1:1020" s="202" customFormat="1">
      <c r="A202" s="259"/>
      <c r="B202" s="263"/>
      <c r="C202" s="194" t="s">
        <v>434</v>
      </c>
      <c r="D202" s="313">
        <v>0</v>
      </c>
      <c r="E202" s="225">
        <v>0</v>
      </c>
      <c r="F202" s="225">
        <v>0</v>
      </c>
      <c r="G202" s="225">
        <v>0</v>
      </c>
      <c r="H202" s="225">
        <v>0</v>
      </c>
      <c r="I202" s="225">
        <f t="shared" si="27"/>
        <v>0</v>
      </c>
    </row>
    <row r="203" spans="1:1020" s="208" customFormat="1">
      <c r="A203" s="294" t="s">
        <v>480</v>
      </c>
      <c r="B203" s="260" t="s">
        <v>441</v>
      </c>
      <c r="C203" s="227" t="s">
        <v>424</v>
      </c>
      <c r="D203" s="327">
        <f t="shared" ref="D203:H203" si="31">D204+D205+D206+D207+D208</f>
        <v>0</v>
      </c>
      <c r="E203" s="333">
        <f t="shared" si="31"/>
        <v>0</v>
      </c>
      <c r="F203" s="333">
        <f t="shared" si="31"/>
        <v>0</v>
      </c>
      <c r="G203" s="333">
        <f t="shared" si="31"/>
        <v>0</v>
      </c>
      <c r="H203" s="333">
        <f t="shared" si="31"/>
        <v>0</v>
      </c>
      <c r="I203" s="315">
        <f t="shared" si="27"/>
        <v>0</v>
      </c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  <c r="BL203" s="202"/>
      <c r="BM203" s="202"/>
      <c r="BN203" s="202"/>
      <c r="BO203" s="202"/>
      <c r="BP203" s="202"/>
      <c r="BQ203" s="202"/>
      <c r="BR203" s="202"/>
      <c r="BS203" s="202"/>
      <c r="BT203" s="202"/>
      <c r="BU203" s="202"/>
      <c r="BV203" s="202"/>
      <c r="BW203" s="202"/>
      <c r="BX203" s="202"/>
      <c r="BY203" s="202"/>
      <c r="BZ203" s="202"/>
      <c r="CA203" s="202"/>
      <c r="CB203" s="202"/>
      <c r="CC203" s="202"/>
      <c r="CD203" s="202"/>
      <c r="CE203" s="202"/>
      <c r="CF203" s="202"/>
      <c r="CG203" s="202"/>
      <c r="CH203" s="202"/>
      <c r="CI203" s="202"/>
      <c r="CJ203" s="202"/>
      <c r="CK203" s="202"/>
      <c r="CL203" s="202"/>
      <c r="CM203" s="202"/>
      <c r="CN203" s="202"/>
      <c r="CO203" s="202"/>
      <c r="CP203" s="202"/>
      <c r="CQ203" s="202"/>
      <c r="CR203" s="202"/>
      <c r="CS203" s="202"/>
      <c r="CT203" s="202"/>
      <c r="CU203" s="202"/>
      <c r="CV203" s="202"/>
      <c r="CW203" s="202"/>
      <c r="CX203" s="202"/>
      <c r="CY203" s="202"/>
      <c r="CZ203" s="202"/>
      <c r="DA203" s="202"/>
      <c r="DB203" s="202"/>
      <c r="DC203" s="202"/>
      <c r="DD203" s="202"/>
      <c r="DE203" s="202"/>
      <c r="DF203" s="202"/>
      <c r="DG203" s="202"/>
      <c r="DH203" s="202"/>
      <c r="DI203" s="202"/>
      <c r="DJ203" s="202"/>
      <c r="DK203" s="202"/>
      <c r="DL203" s="202"/>
      <c r="DM203" s="202"/>
      <c r="DN203" s="202"/>
      <c r="DO203" s="202"/>
      <c r="DP203" s="202"/>
      <c r="DQ203" s="202"/>
      <c r="DR203" s="202"/>
      <c r="DS203" s="202"/>
      <c r="DT203" s="202"/>
      <c r="DU203" s="202"/>
      <c r="DV203" s="202"/>
      <c r="DW203" s="202"/>
      <c r="DX203" s="202"/>
      <c r="DY203" s="202"/>
      <c r="DZ203" s="202"/>
      <c r="EA203" s="202"/>
      <c r="EB203" s="202"/>
      <c r="EC203" s="202"/>
      <c r="ED203" s="202"/>
      <c r="EE203" s="202"/>
      <c r="EF203" s="202"/>
      <c r="EG203" s="202"/>
      <c r="EH203" s="202"/>
      <c r="EI203" s="202"/>
      <c r="EJ203" s="202"/>
      <c r="EK203" s="202"/>
      <c r="EL203" s="202"/>
      <c r="EM203" s="202"/>
      <c r="EN203" s="202"/>
      <c r="EO203" s="202"/>
      <c r="EP203" s="202"/>
      <c r="EQ203" s="202"/>
      <c r="ER203" s="202"/>
      <c r="ES203" s="202"/>
      <c r="ET203" s="202"/>
      <c r="EU203" s="202"/>
      <c r="EV203" s="202"/>
      <c r="EW203" s="202"/>
      <c r="EX203" s="202"/>
      <c r="EY203" s="202"/>
      <c r="EZ203" s="202"/>
      <c r="FA203" s="202"/>
      <c r="FB203" s="202"/>
      <c r="FC203" s="202"/>
      <c r="FD203" s="202"/>
      <c r="FE203" s="202"/>
      <c r="FF203" s="202"/>
      <c r="FG203" s="202"/>
      <c r="FH203" s="202"/>
      <c r="FI203" s="202"/>
      <c r="FJ203" s="202"/>
      <c r="FK203" s="202"/>
      <c r="FL203" s="202"/>
      <c r="FM203" s="202"/>
      <c r="FN203" s="202"/>
      <c r="FO203" s="202"/>
      <c r="FP203" s="202"/>
      <c r="FQ203" s="202"/>
      <c r="FR203" s="202"/>
      <c r="FS203" s="202"/>
      <c r="FT203" s="202"/>
      <c r="FU203" s="202"/>
      <c r="FV203" s="202"/>
      <c r="FW203" s="202"/>
      <c r="FX203" s="202"/>
      <c r="FY203" s="202"/>
      <c r="FZ203" s="202"/>
      <c r="GA203" s="202"/>
      <c r="GB203" s="202"/>
      <c r="GC203" s="202"/>
      <c r="GD203" s="202"/>
      <c r="GE203" s="202"/>
      <c r="GF203" s="202"/>
      <c r="GG203" s="202"/>
      <c r="GH203" s="202"/>
      <c r="GI203" s="202"/>
      <c r="GJ203" s="202"/>
      <c r="GK203" s="202"/>
      <c r="GL203" s="202"/>
      <c r="GM203" s="202"/>
      <c r="GN203" s="202"/>
      <c r="GO203" s="202"/>
      <c r="GP203" s="202"/>
      <c r="GQ203" s="202"/>
      <c r="GR203" s="202"/>
      <c r="GS203" s="202"/>
      <c r="GT203" s="202"/>
      <c r="GU203" s="202"/>
      <c r="GV203" s="202"/>
      <c r="GW203" s="202"/>
      <c r="GX203" s="202"/>
      <c r="GY203" s="202"/>
      <c r="GZ203" s="202"/>
      <c r="HA203" s="202"/>
      <c r="HB203" s="202"/>
      <c r="HC203" s="202"/>
      <c r="HD203" s="202"/>
      <c r="HE203" s="202"/>
      <c r="HF203" s="202"/>
      <c r="HG203" s="202"/>
      <c r="HH203" s="202"/>
      <c r="HI203" s="202"/>
      <c r="HJ203" s="202"/>
      <c r="HK203" s="202"/>
      <c r="HL203" s="202"/>
      <c r="HM203" s="202"/>
      <c r="HN203" s="202"/>
      <c r="HO203" s="202"/>
      <c r="HP203" s="202"/>
      <c r="HQ203" s="202"/>
      <c r="HR203" s="202"/>
      <c r="HS203" s="202"/>
      <c r="HT203" s="202"/>
      <c r="HU203" s="202"/>
      <c r="HV203" s="202"/>
      <c r="HW203" s="202"/>
      <c r="HX203" s="202"/>
      <c r="HY203" s="202"/>
      <c r="HZ203" s="202"/>
      <c r="IA203" s="202"/>
      <c r="IB203" s="202"/>
      <c r="IC203" s="202"/>
      <c r="ID203" s="202"/>
      <c r="IE203" s="202"/>
      <c r="IF203" s="202"/>
      <c r="IG203" s="202"/>
      <c r="IH203" s="202"/>
      <c r="II203" s="202"/>
      <c r="IJ203" s="202"/>
      <c r="IK203" s="202"/>
      <c r="IL203" s="202"/>
      <c r="IM203" s="202"/>
      <c r="IN203" s="202"/>
      <c r="IO203" s="202"/>
      <c r="IP203" s="202"/>
      <c r="IQ203" s="202"/>
      <c r="IR203" s="202"/>
      <c r="IS203" s="202"/>
      <c r="IT203" s="202"/>
      <c r="IU203" s="202"/>
      <c r="IV203" s="202"/>
      <c r="IW203" s="202"/>
      <c r="IX203" s="202"/>
      <c r="IY203" s="202"/>
      <c r="IZ203" s="202"/>
      <c r="JA203" s="202"/>
      <c r="JB203" s="202"/>
      <c r="JC203" s="202"/>
      <c r="JD203" s="202"/>
      <c r="JE203" s="202"/>
      <c r="JF203" s="202"/>
      <c r="JG203" s="202"/>
      <c r="JH203" s="202"/>
      <c r="JI203" s="202"/>
      <c r="JJ203" s="202"/>
      <c r="JK203" s="202"/>
      <c r="JL203" s="202"/>
      <c r="JM203" s="202"/>
      <c r="JN203" s="202"/>
      <c r="JO203" s="202"/>
      <c r="JP203" s="202"/>
      <c r="JQ203" s="202"/>
      <c r="JR203" s="202"/>
      <c r="JS203" s="202"/>
      <c r="JT203" s="202"/>
      <c r="JU203" s="202"/>
      <c r="JV203" s="202"/>
      <c r="JW203" s="202"/>
      <c r="JX203" s="202"/>
      <c r="JY203" s="202"/>
      <c r="JZ203" s="202"/>
      <c r="KA203" s="202"/>
      <c r="KB203" s="202"/>
      <c r="KC203" s="202"/>
      <c r="KD203" s="202"/>
      <c r="KE203" s="202"/>
      <c r="KF203" s="202"/>
      <c r="KG203" s="202"/>
      <c r="KH203" s="202"/>
      <c r="KI203" s="202"/>
      <c r="KJ203" s="202"/>
      <c r="KK203" s="202"/>
      <c r="KL203" s="202"/>
      <c r="KM203" s="202"/>
      <c r="KN203" s="202"/>
      <c r="KO203" s="202"/>
      <c r="KP203" s="202"/>
      <c r="KQ203" s="202"/>
      <c r="KR203" s="202"/>
      <c r="KS203" s="202"/>
      <c r="KT203" s="202"/>
      <c r="KU203" s="202"/>
      <c r="KV203" s="202"/>
      <c r="KW203" s="202"/>
      <c r="KX203" s="202"/>
      <c r="KY203" s="202"/>
      <c r="KZ203" s="202"/>
      <c r="LA203" s="202"/>
      <c r="LB203" s="202"/>
      <c r="LC203" s="202"/>
      <c r="LD203" s="202"/>
      <c r="LE203" s="202"/>
      <c r="LF203" s="202"/>
      <c r="LG203" s="202"/>
      <c r="LH203" s="202"/>
      <c r="LI203" s="202"/>
      <c r="LJ203" s="202"/>
      <c r="LK203" s="202"/>
      <c r="LL203" s="202"/>
      <c r="LM203" s="202"/>
      <c r="LN203" s="202"/>
      <c r="LO203" s="202"/>
      <c r="LP203" s="202"/>
      <c r="LQ203" s="202"/>
      <c r="LR203" s="202"/>
      <c r="LS203" s="202"/>
      <c r="LT203" s="202"/>
      <c r="LU203" s="202"/>
      <c r="LV203" s="202"/>
      <c r="LW203" s="202"/>
      <c r="LX203" s="202"/>
      <c r="LY203" s="202"/>
      <c r="LZ203" s="202"/>
      <c r="MA203" s="202"/>
      <c r="MB203" s="202"/>
      <c r="MC203" s="202"/>
      <c r="MD203" s="202"/>
      <c r="ME203" s="202"/>
      <c r="MF203" s="202"/>
      <c r="MG203" s="202"/>
      <c r="MH203" s="202"/>
      <c r="MI203" s="202"/>
      <c r="MJ203" s="202"/>
      <c r="MK203" s="202"/>
      <c r="ML203" s="202"/>
      <c r="MM203" s="202"/>
      <c r="MN203" s="202"/>
      <c r="MO203" s="202"/>
      <c r="MP203" s="202"/>
      <c r="MQ203" s="202"/>
      <c r="MR203" s="202"/>
      <c r="MS203" s="202"/>
      <c r="MT203" s="202"/>
      <c r="MU203" s="202"/>
      <c r="MV203" s="202"/>
      <c r="MW203" s="202"/>
      <c r="MX203" s="202"/>
      <c r="MY203" s="202"/>
      <c r="MZ203" s="202"/>
      <c r="NA203" s="202"/>
      <c r="NB203" s="202"/>
      <c r="NC203" s="202"/>
      <c r="ND203" s="202"/>
      <c r="NE203" s="202"/>
      <c r="NF203" s="202"/>
      <c r="NG203" s="202"/>
      <c r="NH203" s="202"/>
      <c r="NI203" s="202"/>
      <c r="NJ203" s="202"/>
      <c r="NK203" s="202"/>
      <c r="NL203" s="202"/>
      <c r="NM203" s="202"/>
      <c r="NN203" s="202"/>
      <c r="NO203" s="202"/>
      <c r="NP203" s="202"/>
      <c r="NQ203" s="202"/>
      <c r="NR203" s="202"/>
      <c r="NS203" s="202"/>
      <c r="NT203" s="202"/>
      <c r="NU203" s="202"/>
      <c r="NV203" s="202"/>
      <c r="NW203" s="202"/>
      <c r="NX203" s="202"/>
      <c r="NY203" s="202"/>
      <c r="NZ203" s="202"/>
      <c r="OA203" s="202"/>
      <c r="OB203" s="202"/>
      <c r="OC203" s="202"/>
      <c r="OD203" s="202"/>
      <c r="OE203" s="202"/>
      <c r="OF203" s="202"/>
      <c r="OG203" s="202"/>
      <c r="OH203" s="202"/>
      <c r="OI203" s="202"/>
      <c r="OJ203" s="202"/>
      <c r="OK203" s="202"/>
      <c r="OL203" s="202"/>
      <c r="OM203" s="202"/>
      <c r="ON203" s="202"/>
      <c r="OO203" s="202"/>
      <c r="OP203" s="202"/>
      <c r="OQ203" s="202"/>
      <c r="OR203" s="202"/>
      <c r="OS203" s="202"/>
      <c r="OT203" s="202"/>
      <c r="OU203" s="202"/>
      <c r="OV203" s="202"/>
      <c r="OW203" s="202"/>
      <c r="OX203" s="202"/>
      <c r="OY203" s="202"/>
      <c r="OZ203" s="202"/>
      <c r="PA203" s="202"/>
      <c r="PB203" s="202"/>
      <c r="PC203" s="202"/>
      <c r="PD203" s="202"/>
      <c r="PE203" s="202"/>
      <c r="PF203" s="202"/>
      <c r="PG203" s="202"/>
      <c r="PH203" s="202"/>
      <c r="PI203" s="202"/>
      <c r="PJ203" s="202"/>
      <c r="PK203" s="202"/>
      <c r="PL203" s="202"/>
      <c r="PM203" s="202"/>
      <c r="PN203" s="202"/>
      <c r="PO203" s="202"/>
      <c r="PP203" s="202"/>
      <c r="PQ203" s="202"/>
      <c r="PR203" s="202"/>
      <c r="PS203" s="202"/>
      <c r="PT203" s="202"/>
      <c r="PU203" s="202"/>
      <c r="PV203" s="202"/>
      <c r="PW203" s="202"/>
      <c r="PX203" s="202"/>
      <c r="PY203" s="202"/>
      <c r="PZ203" s="202"/>
      <c r="QA203" s="202"/>
      <c r="QB203" s="202"/>
      <c r="QC203" s="202"/>
      <c r="QD203" s="202"/>
      <c r="QE203" s="202"/>
      <c r="QF203" s="202"/>
      <c r="QG203" s="202"/>
      <c r="QH203" s="202"/>
      <c r="QI203" s="202"/>
      <c r="QJ203" s="202"/>
      <c r="QK203" s="202"/>
      <c r="QL203" s="202"/>
      <c r="QM203" s="202"/>
      <c r="QN203" s="202"/>
      <c r="QO203" s="202"/>
      <c r="QP203" s="202"/>
      <c r="QQ203" s="202"/>
      <c r="QR203" s="202"/>
      <c r="QS203" s="202"/>
      <c r="QT203" s="202"/>
      <c r="QU203" s="202"/>
      <c r="QV203" s="202"/>
      <c r="QW203" s="202"/>
      <c r="QX203" s="202"/>
      <c r="QY203" s="202"/>
      <c r="QZ203" s="202"/>
      <c r="RA203" s="202"/>
      <c r="RB203" s="202"/>
      <c r="RC203" s="202"/>
      <c r="RD203" s="202"/>
      <c r="RE203" s="202"/>
      <c r="RF203" s="202"/>
      <c r="RG203" s="202"/>
      <c r="RH203" s="202"/>
      <c r="RI203" s="202"/>
      <c r="RJ203" s="202"/>
      <c r="RK203" s="202"/>
      <c r="RL203" s="202"/>
      <c r="RM203" s="202"/>
      <c r="RN203" s="202"/>
      <c r="RO203" s="202"/>
      <c r="RP203" s="202"/>
      <c r="RQ203" s="202"/>
      <c r="RR203" s="202"/>
      <c r="RS203" s="202"/>
      <c r="RT203" s="202"/>
      <c r="RU203" s="202"/>
      <c r="RV203" s="202"/>
      <c r="RW203" s="202"/>
      <c r="RX203" s="202"/>
      <c r="RY203" s="202"/>
      <c r="RZ203" s="202"/>
      <c r="SA203" s="202"/>
      <c r="SB203" s="202"/>
      <c r="SC203" s="202"/>
      <c r="SD203" s="202"/>
      <c r="SE203" s="202"/>
      <c r="SF203" s="202"/>
      <c r="SG203" s="202"/>
      <c r="SH203" s="202"/>
      <c r="SI203" s="202"/>
      <c r="SJ203" s="202"/>
      <c r="SK203" s="202"/>
      <c r="SL203" s="202"/>
      <c r="SM203" s="202"/>
      <c r="SN203" s="202"/>
      <c r="SO203" s="202"/>
      <c r="SP203" s="202"/>
      <c r="SQ203" s="202"/>
      <c r="SR203" s="202"/>
      <c r="SS203" s="202"/>
      <c r="ST203" s="202"/>
      <c r="SU203" s="202"/>
      <c r="SV203" s="202"/>
      <c r="SW203" s="202"/>
      <c r="SX203" s="202"/>
      <c r="SY203" s="202"/>
      <c r="SZ203" s="202"/>
      <c r="TA203" s="202"/>
      <c r="TB203" s="202"/>
      <c r="TC203" s="202"/>
      <c r="TD203" s="202"/>
      <c r="TE203" s="202"/>
      <c r="TF203" s="202"/>
      <c r="TG203" s="202"/>
      <c r="TH203" s="202"/>
      <c r="TI203" s="202"/>
      <c r="TJ203" s="202"/>
      <c r="TK203" s="202"/>
      <c r="TL203" s="202"/>
      <c r="TM203" s="202"/>
      <c r="TN203" s="202"/>
      <c r="TO203" s="202"/>
      <c r="TP203" s="202"/>
      <c r="TQ203" s="202"/>
      <c r="TR203" s="202"/>
      <c r="TS203" s="202"/>
      <c r="TT203" s="202"/>
      <c r="TU203" s="202"/>
      <c r="TV203" s="202"/>
      <c r="TW203" s="202"/>
      <c r="TX203" s="202"/>
      <c r="TY203" s="202"/>
      <c r="TZ203" s="202"/>
      <c r="UA203" s="202"/>
      <c r="UB203" s="202"/>
      <c r="UC203" s="202"/>
      <c r="UD203" s="202"/>
      <c r="UE203" s="202"/>
      <c r="UF203" s="202"/>
      <c r="UG203" s="202"/>
      <c r="UH203" s="202"/>
      <c r="UI203" s="202"/>
      <c r="UJ203" s="202"/>
      <c r="UK203" s="202"/>
      <c r="UL203" s="202"/>
      <c r="UM203" s="202"/>
      <c r="UN203" s="202"/>
      <c r="UO203" s="202"/>
      <c r="UP203" s="202"/>
      <c r="UQ203" s="202"/>
      <c r="UR203" s="202"/>
      <c r="US203" s="202"/>
      <c r="UT203" s="202"/>
      <c r="UU203" s="202"/>
      <c r="UV203" s="202"/>
      <c r="UW203" s="202"/>
      <c r="UX203" s="202"/>
      <c r="UY203" s="202"/>
      <c r="UZ203" s="202"/>
      <c r="VA203" s="202"/>
      <c r="VB203" s="202"/>
      <c r="VC203" s="202"/>
      <c r="VD203" s="202"/>
      <c r="VE203" s="202"/>
      <c r="VF203" s="202"/>
      <c r="VG203" s="202"/>
      <c r="VH203" s="202"/>
      <c r="VI203" s="202"/>
      <c r="VJ203" s="202"/>
      <c r="VK203" s="202"/>
      <c r="VL203" s="202"/>
      <c r="VM203" s="202"/>
      <c r="VN203" s="202"/>
      <c r="VO203" s="202"/>
      <c r="VP203" s="202"/>
      <c r="VQ203" s="202"/>
      <c r="VR203" s="202"/>
      <c r="VS203" s="202"/>
      <c r="VT203" s="202"/>
      <c r="VU203" s="202"/>
      <c r="VV203" s="202"/>
      <c r="VW203" s="202"/>
      <c r="VX203" s="202"/>
      <c r="VY203" s="202"/>
      <c r="VZ203" s="202"/>
      <c r="WA203" s="202"/>
      <c r="WB203" s="202"/>
      <c r="WC203" s="202"/>
      <c r="WD203" s="202"/>
      <c r="WE203" s="202"/>
      <c r="WF203" s="202"/>
      <c r="WG203" s="202"/>
      <c r="WH203" s="202"/>
      <c r="WI203" s="202"/>
      <c r="WJ203" s="202"/>
      <c r="WK203" s="202"/>
      <c r="WL203" s="202"/>
      <c r="WM203" s="202"/>
      <c r="WN203" s="202"/>
      <c r="WO203" s="202"/>
      <c r="WP203" s="202"/>
      <c r="WQ203" s="202"/>
      <c r="WR203" s="202"/>
      <c r="WS203" s="202"/>
      <c r="WT203" s="202"/>
      <c r="WU203" s="202"/>
      <c r="WV203" s="202"/>
      <c r="WW203" s="202"/>
      <c r="WX203" s="202"/>
      <c r="WY203" s="202"/>
      <c r="WZ203" s="202"/>
      <c r="XA203" s="202"/>
      <c r="XB203" s="202"/>
      <c r="XC203" s="202"/>
      <c r="XD203" s="202"/>
      <c r="XE203" s="202"/>
      <c r="XF203" s="202"/>
      <c r="XG203" s="202"/>
      <c r="XH203" s="202"/>
      <c r="XI203" s="202"/>
      <c r="XJ203" s="202"/>
      <c r="XK203" s="202"/>
      <c r="XL203" s="202"/>
      <c r="XM203" s="202"/>
      <c r="XN203" s="202"/>
      <c r="XO203" s="202"/>
      <c r="XP203" s="202"/>
      <c r="XQ203" s="202"/>
      <c r="XR203" s="202"/>
      <c r="XS203" s="202"/>
      <c r="XT203" s="202"/>
      <c r="XU203" s="202"/>
      <c r="XV203" s="202"/>
      <c r="XW203" s="202"/>
      <c r="XX203" s="202"/>
      <c r="XY203" s="202"/>
      <c r="XZ203" s="202"/>
      <c r="YA203" s="202"/>
      <c r="YB203" s="202"/>
      <c r="YC203" s="202"/>
      <c r="YD203" s="202"/>
      <c r="YE203" s="202"/>
      <c r="YF203" s="202"/>
      <c r="YG203" s="202"/>
      <c r="YH203" s="202"/>
      <c r="YI203" s="202"/>
      <c r="YJ203" s="202"/>
      <c r="YK203" s="202"/>
      <c r="YL203" s="202"/>
      <c r="YM203" s="202"/>
      <c r="YN203" s="202"/>
      <c r="YO203" s="202"/>
      <c r="YP203" s="202"/>
      <c r="YQ203" s="202"/>
      <c r="YR203" s="202"/>
      <c r="YS203" s="202"/>
      <c r="YT203" s="202"/>
      <c r="YU203" s="202"/>
      <c r="YV203" s="202"/>
      <c r="YW203" s="202"/>
      <c r="YX203" s="202"/>
      <c r="YY203" s="202"/>
      <c r="YZ203" s="202"/>
      <c r="ZA203" s="202"/>
      <c r="ZB203" s="202"/>
      <c r="ZC203" s="202"/>
      <c r="ZD203" s="202"/>
      <c r="ZE203" s="202"/>
      <c r="ZF203" s="202"/>
      <c r="ZG203" s="202"/>
      <c r="ZH203" s="202"/>
      <c r="ZI203" s="202"/>
      <c r="ZJ203" s="202"/>
      <c r="ZK203" s="202"/>
      <c r="ZL203" s="202"/>
      <c r="ZM203" s="202"/>
      <c r="ZN203" s="202"/>
      <c r="ZO203" s="202"/>
      <c r="ZP203" s="202"/>
      <c r="ZQ203" s="202"/>
      <c r="ZR203" s="202"/>
      <c r="ZS203" s="202"/>
      <c r="ZT203" s="202"/>
      <c r="ZU203" s="202"/>
      <c r="ZV203" s="202"/>
      <c r="ZW203" s="202"/>
      <c r="ZX203" s="202"/>
      <c r="ZY203" s="202"/>
      <c r="ZZ203" s="202"/>
      <c r="AAA203" s="202"/>
      <c r="AAB203" s="202"/>
      <c r="AAC203" s="202"/>
      <c r="AAD203" s="202"/>
      <c r="AAE203" s="202"/>
      <c r="AAF203" s="202"/>
      <c r="AAG203" s="202"/>
      <c r="AAH203" s="202"/>
      <c r="AAI203" s="202"/>
      <c r="AAJ203" s="202"/>
      <c r="AAK203" s="202"/>
      <c r="AAL203" s="202"/>
      <c r="AAM203" s="202"/>
      <c r="AAN203" s="202"/>
      <c r="AAO203" s="202"/>
      <c r="AAP203" s="202"/>
      <c r="AAQ203" s="202"/>
      <c r="AAR203" s="202"/>
      <c r="AAS203" s="202"/>
      <c r="AAT203" s="202"/>
      <c r="AAU203" s="202"/>
      <c r="AAV203" s="202"/>
      <c r="AAW203" s="202"/>
      <c r="AAX203" s="202"/>
      <c r="AAY203" s="202"/>
      <c r="AAZ203" s="202"/>
      <c r="ABA203" s="202"/>
      <c r="ABB203" s="202"/>
      <c r="ABC203" s="202"/>
      <c r="ABD203" s="202"/>
      <c r="ABE203" s="202"/>
      <c r="ABF203" s="202"/>
      <c r="ABG203" s="202"/>
      <c r="ABH203" s="202"/>
      <c r="ABI203" s="202"/>
      <c r="ABJ203" s="202"/>
      <c r="ABK203" s="202"/>
      <c r="ABL203" s="202"/>
      <c r="ABM203" s="202"/>
      <c r="ABN203" s="202"/>
      <c r="ABO203" s="202"/>
      <c r="ABP203" s="202"/>
      <c r="ABQ203" s="202"/>
      <c r="ABR203" s="202"/>
      <c r="ABS203" s="202"/>
      <c r="ABT203" s="202"/>
      <c r="ABU203" s="202"/>
      <c r="ABV203" s="202"/>
      <c r="ABW203" s="202"/>
      <c r="ABX203" s="202"/>
      <c r="ABY203" s="202"/>
      <c r="ABZ203" s="202"/>
      <c r="ACA203" s="202"/>
      <c r="ACB203" s="202"/>
      <c r="ACC203" s="202"/>
      <c r="ACD203" s="202"/>
      <c r="ACE203" s="202"/>
      <c r="ACF203" s="202"/>
      <c r="ACG203" s="202"/>
      <c r="ACH203" s="202"/>
      <c r="ACI203" s="202"/>
      <c r="ACJ203" s="202"/>
      <c r="ACK203" s="202"/>
      <c r="ACL203" s="202"/>
      <c r="ACM203" s="202"/>
      <c r="ACN203" s="202"/>
      <c r="ACO203" s="202"/>
      <c r="ACP203" s="202"/>
      <c r="ACQ203" s="202"/>
      <c r="ACR203" s="202"/>
      <c r="ACS203" s="202"/>
      <c r="ACT203" s="202"/>
      <c r="ACU203" s="202"/>
      <c r="ACV203" s="202"/>
      <c r="ACW203" s="202"/>
      <c r="ACX203" s="202"/>
      <c r="ACY203" s="202"/>
      <c r="ACZ203" s="202"/>
      <c r="ADA203" s="202"/>
      <c r="ADB203" s="202"/>
      <c r="ADC203" s="202"/>
      <c r="ADD203" s="202"/>
      <c r="ADE203" s="202"/>
      <c r="ADF203" s="202"/>
      <c r="ADG203" s="202"/>
      <c r="ADH203" s="202"/>
      <c r="ADI203" s="202"/>
      <c r="ADJ203" s="202"/>
      <c r="ADK203" s="202"/>
      <c r="ADL203" s="202"/>
      <c r="ADM203" s="202"/>
      <c r="ADN203" s="202"/>
      <c r="ADO203" s="202"/>
      <c r="ADP203" s="202"/>
      <c r="ADQ203" s="202"/>
      <c r="ADR203" s="202"/>
      <c r="ADS203" s="202"/>
      <c r="ADT203" s="202"/>
      <c r="ADU203" s="202"/>
      <c r="ADV203" s="202"/>
      <c r="ADW203" s="202"/>
      <c r="ADX203" s="202"/>
      <c r="ADY203" s="202"/>
      <c r="ADZ203" s="202"/>
      <c r="AEA203" s="202"/>
      <c r="AEB203" s="202"/>
      <c r="AEC203" s="202"/>
      <c r="AED203" s="202"/>
      <c r="AEE203" s="202"/>
      <c r="AEF203" s="202"/>
      <c r="AEG203" s="202"/>
      <c r="AEH203" s="202"/>
      <c r="AEI203" s="202"/>
      <c r="AEJ203" s="202"/>
      <c r="AEK203" s="202"/>
      <c r="AEL203" s="202"/>
      <c r="AEM203" s="202"/>
      <c r="AEN203" s="202"/>
      <c r="AEO203" s="202"/>
      <c r="AEP203" s="202"/>
      <c r="AEQ203" s="202"/>
      <c r="AER203" s="202"/>
      <c r="AES203" s="202"/>
      <c r="AET203" s="202"/>
      <c r="AEU203" s="202"/>
      <c r="AEV203" s="202"/>
      <c r="AEW203" s="202"/>
      <c r="AEX203" s="202"/>
      <c r="AEY203" s="202"/>
      <c r="AEZ203" s="202"/>
      <c r="AFA203" s="202"/>
      <c r="AFB203" s="202"/>
      <c r="AFC203" s="202"/>
      <c r="AFD203" s="202"/>
      <c r="AFE203" s="202"/>
      <c r="AFF203" s="202"/>
      <c r="AFG203" s="202"/>
      <c r="AFH203" s="202"/>
      <c r="AFI203" s="202"/>
      <c r="AFJ203" s="202"/>
      <c r="AFK203" s="202"/>
      <c r="AFL203" s="202"/>
      <c r="AFM203" s="202"/>
      <c r="AFN203" s="202"/>
      <c r="AFO203" s="202"/>
      <c r="AFP203" s="202"/>
      <c r="AFQ203" s="202"/>
      <c r="AFR203" s="202"/>
      <c r="AFS203" s="202"/>
      <c r="AFT203" s="202"/>
      <c r="AFU203" s="202"/>
      <c r="AFV203" s="202"/>
      <c r="AFW203" s="202"/>
      <c r="AFX203" s="202"/>
      <c r="AFY203" s="202"/>
      <c r="AFZ203" s="202"/>
      <c r="AGA203" s="202"/>
      <c r="AGB203" s="202"/>
      <c r="AGC203" s="202"/>
      <c r="AGD203" s="202"/>
      <c r="AGE203" s="202"/>
      <c r="AGF203" s="202"/>
      <c r="AGG203" s="202"/>
      <c r="AGH203" s="202"/>
      <c r="AGI203" s="202"/>
      <c r="AGJ203" s="202"/>
      <c r="AGK203" s="202"/>
      <c r="AGL203" s="202"/>
      <c r="AGM203" s="202"/>
      <c r="AGN203" s="202"/>
      <c r="AGO203" s="202"/>
      <c r="AGP203" s="202"/>
      <c r="AGQ203" s="202"/>
      <c r="AGR203" s="202"/>
      <c r="AGS203" s="202"/>
      <c r="AGT203" s="202"/>
      <c r="AGU203" s="202"/>
      <c r="AGV203" s="202"/>
      <c r="AGW203" s="202"/>
      <c r="AGX203" s="202"/>
      <c r="AGY203" s="202"/>
      <c r="AGZ203" s="202"/>
      <c r="AHA203" s="202"/>
      <c r="AHB203" s="202"/>
      <c r="AHC203" s="202"/>
      <c r="AHD203" s="202"/>
      <c r="AHE203" s="202"/>
      <c r="AHF203" s="202"/>
      <c r="AHG203" s="202"/>
      <c r="AHH203" s="202"/>
      <c r="AHI203" s="202"/>
      <c r="AHJ203" s="202"/>
      <c r="AHK203" s="202"/>
      <c r="AHL203" s="202"/>
      <c r="AHM203" s="202"/>
      <c r="AHN203" s="202"/>
      <c r="AHO203" s="202"/>
      <c r="AHP203" s="202"/>
      <c r="AHQ203" s="202"/>
      <c r="AHR203" s="202"/>
      <c r="AHS203" s="202"/>
      <c r="AHT203" s="202"/>
      <c r="AHU203" s="202"/>
      <c r="AHV203" s="202"/>
      <c r="AHW203" s="202"/>
      <c r="AHX203" s="202"/>
      <c r="AHY203" s="202"/>
      <c r="AHZ203" s="202"/>
      <c r="AIA203" s="202"/>
      <c r="AIB203" s="202"/>
      <c r="AIC203" s="202"/>
      <c r="AID203" s="202"/>
      <c r="AIE203" s="202"/>
      <c r="AIF203" s="202"/>
      <c r="AIG203" s="202"/>
      <c r="AIH203" s="202"/>
      <c r="AII203" s="202"/>
      <c r="AIJ203" s="202"/>
      <c r="AIK203" s="202"/>
      <c r="AIL203" s="202"/>
      <c r="AIM203" s="202"/>
      <c r="AIN203" s="202"/>
      <c r="AIO203" s="202"/>
      <c r="AIP203" s="202"/>
      <c r="AIQ203" s="202"/>
      <c r="AIR203" s="202"/>
      <c r="AIS203" s="202"/>
      <c r="AIT203" s="202"/>
      <c r="AIU203" s="202"/>
      <c r="AIV203" s="202"/>
      <c r="AIW203" s="202"/>
      <c r="AIX203" s="202"/>
      <c r="AIY203" s="202"/>
      <c r="AIZ203" s="202"/>
      <c r="AJA203" s="202"/>
      <c r="AJB203" s="202"/>
      <c r="AJC203" s="202"/>
      <c r="AJD203" s="202"/>
      <c r="AJE203" s="202"/>
      <c r="AJF203" s="202"/>
      <c r="AJG203" s="202"/>
      <c r="AJH203" s="202"/>
      <c r="AJI203" s="202"/>
      <c r="AJJ203" s="202"/>
      <c r="AJK203" s="202"/>
      <c r="AJL203" s="202"/>
      <c r="AJM203" s="202"/>
      <c r="AJN203" s="202"/>
      <c r="AJO203" s="202"/>
      <c r="AJP203" s="202"/>
      <c r="AJQ203" s="202"/>
      <c r="AJR203" s="202"/>
      <c r="AJS203" s="202"/>
      <c r="AJT203" s="202"/>
      <c r="AJU203" s="202"/>
      <c r="AJV203" s="202"/>
      <c r="AJW203" s="202"/>
      <c r="AJX203" s="202"/>
      <c r="AJY203" s="202"/>
      <c r="AJZ203" s="202"/>
      <c r="AKA203" s="202"/>
      <c r="AKB203" s="202"/>
      <c r="AKC203" s="202"/>
      <c r="AKD203" s="202"/>
      <c r="AKE203" s="202"/>
      <c r="AKF203" s="202"/>
      <c r="AKG203" s="202"/>
      <c r="AKH203" s="202"/>
      <c r="AKI203" s="202"/>
      <c r="AKJ203" s="202"/>
      <c r="AKK203" s="202"/>
      <c r="AKL203" s="202"/>
      <c r="AKM203" s="202"/>
      <c r="AKN203" s="202"/>
      <c r="AKO203" s="202"/>
      <c r="AKP203" s="202"/>
      <c r="AKQ203" s="202"/>
      <c r="AKR203" s="202"/>
      <c r="AKS203" s="202"/>
      <c r="AKT203" s="202"/>
      <c r="AKU203" s="202"/>
      <c r="AKV203" s="202"/>
      <c r="AKW203" s="202"/>
      <c r="AKX203" s="202"/>
      <c r="AKY203" s="202"/>
      <c r="AKZ203" s="202"/>
      <c r="ALA203" s="202"/>
      <c r="ALB203" s="202"/>
      <c r="ALC203" s="202"/>
      <c r="ALD203" s="202"/>
      <c r="ALE203" s="202"/>
      <c r="ALF203" s="202"/>
      <c r="ALG203" s="202"/>
      <c r="ALH203" s="202"/>
      <c r="ALI203" s="202"/>
      <c r="ALJ203" s="202"/>
      <c r="ALK203" s="202"/>
      <c r="ALL203" s="202"/>
      <c r="ALM203" s="202"/>
      <c r="ALN203" s="202"/>
      <c r="ALO203" s="202"/>
      <c r="ALP203" s="202"/>
      <c r="ALQ203" s="202"/>
      <c r="ALR203" s="202"/>
      <c r="ALS203" s="202"/>
      <c r="ALT203" s="202"/>
      <c r="ALU203" s="202"/>
      <c r="ALV203" s="202"/>
      <c r="ALW203" s="202"/>
      <c r="ALX203" s="202"/>
      <c r="ALY203" s="202"/>
      <c r="ALZ203" s="202"/>
      <c r="AMA203" s="202"/>
      <c r="AMB203" s="202"/>
      <c r="AMC203" s="202"/>
      <c r="AMD203" s="202"/>
      <c r="AME203" s="202"/>
      <c r="AMF203" s="202"/>
    </row>
    <row r="204" spans="1:1020" s="208" customFormat="1" ht="20.45" customHeight="1">
      <c r="A204" s="295"/>
      <c r="B204" s="261"/>
      <c r="C204" s="227" t="s">
        <v>430</v>
      </c>
      <c r="D204" s="334">
        <f t="shared" ref="D204:H208" si="32">D210+D216</f>
        <v>0</v>
      </c>
      <c r="E204" s="335">
        <f t="shared" si="32"/>
        <v>0</v>
      </c>
      <c r="F204" s="335">
        <f t="shared" si="32"/>
        <v>0</v>
      </c>
      <c r="G204" s="335">
        <f t="shared" si="32"/>
        <v>0</v>
      </c>
      <c r="H204" s="335">
        <f t="shared" si="32"/>
        <v>0</v>
      </c>
      <c r="I204" s="315">
        <f t="shared" si="27"/>
        <v>0</v>
      </c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Q204" s="202"/>
      <c r="BR204" s="202"/>
      <c r="BS204" s="202"/>
      <c r="BT204" s="202"/>
      <c r="BU204" s="202"/>
      <c r="BV204" s="202"/>
      <c r="BW204" s="202"/>
      <c r="BX204" s="202"/>
      <c r="BY204" s="202"/>
      <c r="BZ204" s="202"/>
      <c r="CA204" s="202"/>
      <c r="CB204" s="202"/>
      <c r="CC204" s="202"/>
      <c r="CD204" s="202"/>
      <c r="CE204" s="202"/>
      <c r="CF204" s="202"/>
      <c r="CG204" s="202"/>
      <c r="CH204" s="202"/>
      <c r="CI204" s="202"/>
      <c r="CJ204" s="202"/>
      <c r="CK204" s="202"/>
      <c r="CL204" s="202"/>
      <c r="CM204" s="202"/>
      <c r="CN204" s="202"/>
      <c r="CO204" s="202"/>
      <c r="CP204" s="202"/>
      <c r="CQ204" s="202"/>
      <c r="CR204" s="202"/>
      <c r="CS204" s="202"/>
      <c r="CT204" s="202"/>
      <c r="CU204" s="202"/>
      <c r="CV204" s="202"/>
      <c r="CW204" s="202"/>
      <c r="CX204" s="202"/>
      <c r="CY204" s="202"/>
      <c r="CZ204" s="202"/>
      <c r="DA204" s="202"/>
      <c r="DB204" s="202"/>
      <c r="DC204" s="202"/>
      <c r="DD204" s="202"/>
      <c r="DE204" s="202"/>
      <c r="DF204" s="202"/>
      <c r="DG204" s="202"/>
      <c r="DH204" s="202"/>
      <c r="DI204" s="202"/>
      <c r="DJ204" s="202"/>
      <c r="DK204" s="202"/>
      <c r="DL204" s="202"/>
      <c r="DM204" s="202"/>
      <c r="DN204" s="202"/>
      <c r="DO204" s="202"/>
      <c r="DP204" s="202"/>
      <c r="DQ204" s="202"/>
      <c r="DR204" s="202"/>
      <c r="DS204" s="202"/>
      <c r="DT204" s="202"/>
      <c r="DU204" s="202"/>
      <c r="DV204" s="202"/>
      <c r="DW204" s="202"/>
      <c r="DX204" s="202"/>
      <c r="DY204" s="202"/>
      <c r="DZ204" s="202"/>
      <c r="EA204" s="202"/>
      <c r="EB204" s="202"/>
      <c r="EC204" s="202"/>
      <c r="ED204" s="202"/>
      <c r="EE204" s="202"/>
      <c r="EF204" s="202"/>
      <c r="EG204" s="202"/>
      <c r="EH204" s="202"/>
      <c r="EI204" s="202"/>
      <c r="EJ204" s="202"/>
      <c r="EK204" s="202"/>
      <c r="EL204" s="202"/>
      <c r="EM204" s="202"/>
      <c r="EN204" s="202"/>
      <c r="EO204" s="202"/>
      <c r="EP204" s="202"/>
      <c r="EQ204" s="202"/>
      <c r="ER204" s="202"/>
      <c r="ES204" s="202"/>
      <c r="ET204" s="202"/>
      <c r="EU204" s="202"/>
      <c r="EV204" s="202"/>
      <c r="EW204" s="202"/>
      <c r="EX204" s="202"/>
      <c r="EY204" s="202"/>
      <c r="EZ204" s="202"/>
      <c r="FA204" s="202"/>
      <c r="FB204" s="202"/>
      <c r="FC204" s="202"/>
      <c r="FD204" s="202"/>
      <c r="FE204" s="202"/>
      <c r="FF204" s="202"/>
      <c r="FG204" s="202"/>
      <c r="FH204" s="202"/>
      <c r="FI204" s="202"/>
      <c r="FJ204" s="202"/>
      <c r="FK204" s="202"/>
      <c r="FL204" s="202"/>
      <c r="FM204" s="202"/>
      <c r="FN204" s="202"/>
      <c r="FO204" s="202"/>
      <c r="FP204" s="202"/>
      <c r="FQ204" s="202"/>
      <c r="FR204" s="202"/>
      <c r="FS204" s="202"/>
      <c r="FT204" s="202"/>
      <c r="FU204" s="202"/>
      <c r="FV204" s="202"/>
      <c r="FW204" s="202"/>
      <c r="FX204" s="202"/>
      <c r="FY204" s="202"/>
      <c r="FZ204" s="202"/>
      <c r="GA204" s="202"/>
      <c r="GB204" s="202"/>
      <c r="GC204" s="202"/>
      <c r="GD204" s="202"/>
      <c r="GE204" s="202"/>
      <c r="GF204" s="202"/>
      <c r="GG204" s="202"/>
      <c r="GH204" s="202"/>
      <c r="GI204" s="202"/>
      <c r="GJ204" s="202"/>
      <c r="GK204" s="202"/>
      <c r="GL204" s="202"/>
      <c r="GM204" s="202"/>
      <c r="GN204" s="202"/>
      <c r="GO204" s="202"/>
      <c r="GP204" s="202"/>
      <c r="GQ204" s="202"/>
      <c r="GR204" s="202"/>
      <c r="GS204" s="202"/>
      <c r="GT204" s="202"/>
      <c r="GU204" s="202"/>
      <c r="GV204" s="202"/>
      <c r="GW204" s="202"/>
      <c r="GX204" s="202"/>
      <c r="GY204" s="202"/>
      <c r="GZ204" s="202"/>
      <c r="HA204" s="202"/>
      <c r="HB204" s="202"/>
      <c r="HC204" s="202"/>
      <c r="HD204" s="202"/>
      <c r="HE204" s="202"/>
      <c r="HF204" s="202"/>
      <c r="HG204" s="202"/>
      <c r="HH204" s="202"/>
      <c r="HI204" s="202"/>
      <c r="HJ204" s="202"/>
      <c r="HK204" s="202"/>
      <c r="HL204" s="202"/>
      <c r="HM204" s="202"/>
      <c r="HN204" s="202"/>
      <c r="HO204" s="202"/>
      <c r="HP204" s="202"/>
      <c r="HQ204" s="202"/>
      <c r="HR204" s="202"/>
      <c r="HS204" s="202"/>
      <c r="HT204" s="202"/>
      <c r="HU204" s="202"/>
      <c r="HV204" s="202"/>
      <c r="HW204" s="202"/>
      <c r="HX204" s="202"/>
      <c r="HY204" s="202"/>
      <c r="HZ204" s="202"/>
      <c r="IA204" s="202"/>
      <c r="IB204" s="202"/>
      <c r="IC204" s="202"/>
      <c r="ID204" s="202"/>
      <c r="IE204" s="202"/>
      <c r="IF204" s="202"/>
      <c r="IG204" s="202"/>
      <c r="IH204" s="202"/>
      <c r="II204" s="202"/>
      <c r="IJ204" s="202"/>
      <c r="IK204" s="202"/>
      <c r="IL204" s="202"/>
      <c r="IM204" s="202"/>
      <c r="IN204" s="202"/>
      <c r="IO204" s="202"/>
      <c r="IP204" s="202"/>
      <c r="IQ204" s="202"/>
      <c r="IR204" s="202"/>
      <c r="IS204" s="202"/>
      <c r="IT204" s="202"/>
      <c r="IU204" s="202"/>
      <c r="IV204" s="202"/>
      <c r="IW204" s="202"/>
      <c r="IX204" s="202"/>
      <c r="IY204" s="202"/>
      <c r="IZ204" s="202"/>
      <c r="JA204" s="202"/>
      <c r="JB204" s="202"/>
      <c r="JC204" s="202"/>
      <c r="JD204" s="202"/>
      <c r="JE204" s="202"/>
      <c r="JF204" s="202"/>
      <c r="JG204" s="202"/>
      <c r="JH204" s="202"/>
      <c r="JI204" s="202"/>
      <c r="JJ204" s="202"/>
      <c r="JK204" s="202"/>
      <c r="JL204" s="202"/>
      <c r="JM204" s="202"/>
      <c r="JN204" s="202"/>
      <c r="JO204" s="202"/>
      <c r="JP204" s="202"/>
      <c r="JQ204" s="202"/>
      <c r="JR204" s="202"/>
      <c r="JS204" s="202"/>
      <c r="JT204" s="202"/>
      <c r="JU204" s="202"/>
      <c r="JV204" s="202"/>
      <c r="JW204" s="202"/>
      <c r="JX204" s="202"/>
      <c r="JY204" s="202"/>
      <c r="JZ204" s="202"/>
      <c r="KA204" s="202"/>
      <c r="KB204" s="202"/>
      <c r="KC204" s="202"/>
      <c r="KD204" s="202"/>
      <c r="KE204" s="202"/>
      <c r="KF204" s="202"/>
      <c r="KG204" s="202"/>
      <c r="KH204" s="202"/>
      <c r="KI204" s="202"/>
      <c r="KJ204" s="202"/>
      <c r="KK204" s="202"/>
      <c r="KL204" s="202"/>
      <c r="KM204" s="202"/>
      <c r="KN204" s="202"/>
      <c r="KO204" s="202"/>
      <c r="KP204" s="202"/>
      <c r="KQ204" s="202"/>
      <c r="KR204" s="202"/>
      <c r="KS204" s="202"/>
      <c r="KT204" s="202"/>
      <c r="KU204" s="202"/>
      <c r="KV204" s="202"/>
      <c r="KW204" s="202"/>
      <c r="KX204" s="202"/>
      <c r="KY204" s="202"/>
      <c r="KZ204" s="202"/>
      <c r="LA204" s="202"/>
      <c r="LB204" s="202"/>
      <c r="LC204" s="202"/>
      <c r="LD204" s="202"/>
      <c r="LE204" s="202"/>
      <c r="LF204" s="202"/>
      <c r="LG204" s="202"/>
      <c r="LH204" s="202"/>
      <c r="LI204" s="202"/>
      <c r="LJ204" s="202"/>
      <c r="LK204" s="202"/>
      <c r="LL204" s="202"/>
      <c r="LM204" s="202"/>
      <c r="LN204" s="202"/>
      <c r="LO204" s="202"/>
      <c r="LP204" s="202"/>
      <c r="LQ204" s="202"/>
      <c r="LR204" s="202"/>
      <c r="LS204" s="202"/>
      <c r="LT204" s="202"/>
      <c r="LU204" s="202"/>
      <c r="LV204" s="202"/>
      <c r="LW204" s="202"/>
      <c r="LX204" s="202"/>
      <c r="LY204" s="202"/>
      <c r="LZ204" s="202"/>
      <c r="MA204" s="202"/>
      <c r="MB204" s="202"/>
      <c r="MC204" s="202"/>
      <c r="MD204" s="202"/>
      <c r="ME204" s="202"/>
      <c r="MF204" s="202"/>
      <c r="MG204" s="202"/>
      <c r="MH204" s="202"/>
      <c r="MI204" s="202"/>
      <c r="MJ204" s="202"/>
      <c r="MK204" s="202"/>
      <c r="ML204" s="202"/>
      <c r="MM204" s="202"/>
      <c r="MN204" s="202"/>
      <c r="MO204" s="202"/>
      <c r="MP204" s="202"/>
      <c r="MQ204" s="202"/>
      <c r="MR204" s="202"/>
      <c r="MS204" s="202"/>
      <c r="MT204" s="202"/>
      <c r="MU204" s="202"/>
      <c r="MV204" s="202"/>
      <c r="MW204" s="202"/>
      <c r="MX204" s="202"/>
      <c r="MY204" s="202"/>
      <c r="MZ204" s="202"/>
      <c r="NA204" s="202"/>
      <c r="NB204" s="202"/>
      <c r="NC204" s="202"/>
      <c r="ND204" s="202"/>
      <c r="NE204" s="202"/>
      <c r="NF204" s="202"/>
      <c r="NG204" s="202"/>
      <c r="NH204" s="202"/>
      <c r="NI204" s="202"/>
      <c r="NJ204" s="202"/>
      <c r="NK204" s="202"/>
      <c r="NL204" s="202"/>
      <c r="NM204" s="202"/>
      <c r="NN204" s="202"/>
      <c r="NO204" s="202"/>
      <c r="NP204" s="202"/>
      <c r="NQ204" s="202"/>
      <c r="NR204" s="202"/>
      <c r="NS204" s="202"/>
      <c r="NT204" s="202"/>
      <c r="NU204" s="202"/>
      <c r="NV204" s="202"/>
      <c r="NW204" s="202"/>
      <c r="NX204" s="202"/>
      <c r="NY204" s="202"/>
      <c r="NZ204" s="202"/>
      <c r="OA204" s="202"/>
      <c r="OB204" s="202"/>
      <c r="OC204" s="202"/>
      <c r="OD204" s="202"/>
      <c r="OE204" s="202"/>
      <c r="OF204" s="202"/>
      <c r="OG204" s="202"/>
      <c r="OH204" s="202"/>
      <c r="OI204" s="202"/>
      <c r="OJ204" s="202"/>
      <c r="OK204" s="202"/>
      <c r="OL204" s="202"/>
      <c r="OM204" s="202"/>
      <c r="ON204" s="202"/>
      <c r="OO204" s="202"/>
      <c r="OP204" s="202"/>
      <c r="OQ204" s="202"/>
      <c r="OR204" s="202"/>
      <c r="OS204" s="202"/>
      <c r="OT204" s="202"/>
      <c r="OU204" s="202"/>
      <c r="OV204" s="202"/>
      <c r="OW204" s="202"/>
      <c r="OX204" s="202"/>
      <c r="OY204" s="202"/>
      <c r="OZ204" s="202"/>
      <c r="PA204" s="202"/>
      <c r="PB204" s="202"/>
      <c r="PC204" s="202"/>
      <c r="PD204" s="202"/>
      <c r="PE204" s="202"/>
      <c r="PF204" s="202"/>
      <c r="PG204" s="202"/>
      <c r="PH204" s="202"/>
      <c r="PI204" s="202"/>
      <c r="PJ204" s="202"/>
      <c r="PK204" s="202"/>
      <c r="PL204" s="202"/>
      <c r="PM204" s="202"/>
      <c r="PN204" s="202"/>
      <c r="PO204" s="202"/>
      <c r="PP204" s="202"/>
      <c r="PQ204" s="202"/>
      <c r="PR204" s="202"/>
      <c r="PS204" s="202"/>
      <c r="PT204" s="202"/>
      <c r="PU204" s="202"/>
      <c r="PV204" s="202"/>
      <c r="PW204" s="202"/>
      <c r="PX204" s="202"/>
      <c r="PY204" s="202"/>
      <c r="PZ204" s="202"/>
      <c r="QA204" s="202"/>
      <c r="QB204" s="202"/>
      <c r="QC204" s="202"/>
      <c r="QD204" s="202"/>
      <c r="QE204" s="202"/>
      <c r="QF204" s="202"/>
      <c r="QG204" s="202"/>
      <c r="QH204" s="202"/>
      <c r="QI204" s="202"/>
      <c r="QJ204" s="202"/>
      <c r="QK204" s="202"/>
      <c r="QL204" s="202"/>
      <c r="QM204" s="202"/>
      <c r="QN204" s="202"/>
      <c r="QO204" s="202"/>
      <c r="QP204" s="202"/>
      <c r="QQ204" s="202"/>
      <c r="QR204" s="202"/>
      <c r="QS204" s="202"/>
      <c r="QT204" s="202"/>
      <c r="QU204" s="202"/>
      <c r="QV204" s="202"/>
      <c r="QW204" s="202"/>
      <c r="QX204" s="202"/>
      <c r="QY204" s="202"/>
      <c r="QZ204" s="202"/>
      <c r="RA204" s="202"/>
      <c r="RB204" s="202"/>
      <c r="RC204" s="202"/>
      <c r="RD204" s="202"/>
      <c r="RE204" s="202"/>
      <c r="RF204" s="202"/>
      <c r="RG204" s="202"/>
      <c r="RH204" s="202"/>
      <c r="RI204" s="202"/>
      <c r="RJ204" s="202"/>
      <c r="RK204" s="202"/>
      <c r="RL204" s="202"/>
      <c r="RM204" s="202"/>
      <c r="RN204" s="202"/>
      <c r="RO204" s="202"/>
      <c r="RP204" s="202"/>
      <c r="RQ204" s="202"/>
      <c r="RR204" s="202"/>
      <c r="RS204" s="202"/>
      <c r="RT204" s="202"/>
      <c r="RU204" s="202"/>
      <c r="RV204" s="202"/>
      <c r="RW204" s="202"/>
      <c r="RX204" s="202"/>
      <c r="RY204" s="202"/>
      <c r="RZ204" s="202"/>
      <c r="SA204" s="202"/>
      <c r="SB204" s="202"/>
      <c r="SC204" s="202"/>
      <c r="SD204" s="202"/>
      <c r="SE204" s="202"/>
      <c r="SF204" s="202"/>
      <c r="SG204" s="202"/>
      <c r="SH204" s="202"/>
      <c r="SI204" s="202"/>
      <c r="SJ204" s="202"/>
      <c r="SK204" s="202"/>
      <c r="SL204" s="202"/>
      <c r="SM204" s="202"/>
      <c r="SN204" s="202"/>
      <c r="SO204" s="202"/>
      <c r="SP204" s="202"/>
      <c r="SQ204" s="202"/>
      <c r="SR204" s="202"/>
      <c r="SS204" s="202"/>
      <c r="ST204" s="202"/>
      <c r="SU204" s="202"/>
      <c r="SV204" s="202"/>
      <c r="SW204" s="202"/>
      <c r="SX204" s="202"/>
      <c r="SY204" s="202"/>
      <c r="SZ204" s="202"/>
      <c r="TA204" s="202"/>
      <c r="TB204" s="202"/>
      <c r="TC204" s="202"/>
      <c r="TD204" s="202"/>
      <c r="TE204" s="202"/>
      <c r="TF204" s="202"/>
      <c r="TG204" s="202"/>
      <c r="TH204" s="202"/>
      <c r="TI204" s="202"/>
      <c r="TJ204" s="202"/>
      <c r="TK204" s="202"/>
      <c r="TL204" s="202"/>
      <c r="TM204" s="202"/>
      <c r="TN204" s="202"/>
      <c r="TO204" s="202"/>
      <c r="TP204" s="202"/>
      <c r="TQ204" s="202"/>
      <c r="TR204" s="202"/>
      <c r="TS204" s="202"/>
      <c r="TT204" s="202"/>
      <c r="TU204" s="202"/>
      <c r="TV204" s="202"/>
      <c r="TW204" s="202"/>
      <c r="TX204" s="202"/>
      <c r="TY204" s="202"/>
      <c r="TZ204" s="202"/>
      <c r="UA204" s="202"/>
      <c r="UB204" s="202"/>
      <c r="UC204" s="202"/>
      <c r="UD204" s="202"/>
      <c r="UE204" s="202"/>
      <c r="UF204" s="202"/>
      <c r="UG204" s="202"/>
      <c r="UH204" s="202"/>
      <c r="UI204" s="202"/>
      <c r="UJ204" s="202"/>
      <c r="UK204" s="202"/>
      <c r="UL204" s="202"/>
      <c r="UM204" s="202"/>
      <c r="UN204" s="202"/>
      <c r="UO204" s="202"/>
      <c r="UP204" s="202"/>
      <c r="UQ204" s="202"/>
      <c r="UR204" s="202"/>
      <c r="US204" s="202"/>
      <c r="UT204" s="202"/>
      <c r="UU204" s="202"/>
      <c r="UV204" s="202"/>
      <c r="UW204" s="202"/>
      <c r="UX204" s="202"/>
      <c r="UY204" s="202"/>
      <c r="UZ204" s="202"/>
      <c r="VA204" s="202"/>
      <c r="VB204" s="202"/>
      <c r="VC204" s="202"/>
      <c r="VD204" s="202"/>
      <c r="VE204" s="202"/>
      <c r="VF204" s="202"/>
      <c r="VG204" s="202"/>
      <c r="VH204" s="202"/>
      <c r="VI204" s="202"/>
      <c r="VJ204" s="202"/>
      <c r="VK204" s="202"/>
      <c r="VL204" s="202"/>
      <c r="VM204" s="202"/>
      <c r="VN204" s="202"/>
      <c r="VO204" s="202"/>
      <c r="VP204" s="202"/>
      <c r="VQ204" s="202"/>
      <c r="VR204" s="202"/>
      <c r="VS204" s="202"/>
      <c r="VT204" s="202"/>
      <c r="VU204" s="202"/>
      <c r="VV204" s="202"/>
      <c r="VW204" s="202"/>
      <c r="VX204" s="202"/>
      <c r="VY204" s="202"/>
      <c r="VZ204" s="202"/>
      <c r="WA204" s="202"/>
      <c r="WB204" s="202"/>
      <c r="WC204" s="202"/>
      <c r="WD204" s="202"/>
      <c r="WE204" s="202"/>
      <c r="WF204" s="202"/>
      <c r="WG204" s="202"/>
      <c r="WH204" s="202"/>
      <c r="WI204" s="202"/>
      <c r="WJ204" s="202"/>
      <c r="WK204" s="202"/>
      <c r="WL204" s="202"/>
      <c r="WM204" s="202"/>
      <c r="WN204" s="202"/>
      <c r="WO204" s="202"/>
      <c r="WP204" s="202"/>
      <c r="WQ204" s="202"/>
      <c r="WR204" s="202"/>
      <c r="WS204" s="202"/>
      <c r="WT204" s="202"/>
      <c r="WU204" s="202"/>
      <c r="WV204" s="202"/>
      <c r="WW204" s="202"/>
      <c r="WX204" s="202"/>
      <c r="WY204" s="202"/>
      <c r="WZ204" s="202"/>
      <c r="XA204" s="202"/>
      <c r="XB204" s="202"/>
      <c r="XC204" s="202"/>
      <c r="XD204" s="202"/>
      <c r="XE204" s="202"/>
      <c r="XF204" s="202"/>
      <c r="XG204" s="202"/>
      <c r="XH204" s="202"/>
      <c r="XI204" s="202"/>
      <c r="XJ204" s="202"/>
      <c r="XK204" s="202"/>
      <c r="XL204" s="202"/>
      <c r="XM204" s="202"/>
      <c r="XN204" s="202"/>
      <c r="XO204" s="202"/>
      <c r="XP204" s="202"/>
      <c r="XQ204" s="202"/>
      <c r="XR204" s="202"/>
      <c r="XS204" s="202"/>
      <c r="XT204" s="202"/>
      <c r="XU204" s="202"/>
      <c r="XV204" s="202"/>
      <c r="XW204" s="202"/>
      <c r="XX204" s="202"/>
      <c r="XY204" s="202"/>
      <c r="XZ204" s="202"/>
      <c r="YA204" s="202"/>
      <c r="YB204" s="202"/>
      <c r="YC204" s="202"/>
      <c r="YD204" s="202"/>
      <c r="YE204" s="202"/>
      <c r="YF204" s="202"/>
      <c r="YG204" s="202"/>
      <c r="YH204" s="202"/>
      <c r="YI204" s="202"/>
      <c r="YJ204" s="202"/>
      <c r="YK204" s="202"/>
      <c r="YL204" s="202"/>
      <c r="YM204" s="202"/>
      <c r="YN204" s="202"/>
      <c r="YO204" s="202"/>
      <c r="YP204" s="202"/>
      <c r="YQ204" s="202"/>
      <c r="YR204" s="202"/>
      <c r="YS204" s="202"/>
      <c r="YT204" s="202"/>
      <c r="YU204" s="202"/>
      <c r="YV204" s="202"/>
      <c r="YW204" s="202"/>
      <c r="YX204" s="202"/>
      <c r="YY204" s="202"/>
      <c r="YZ204" s="202"/>
      <c r="ZA204" s="202"/>
      <c r="ZB204" s="202"/>
      <c r="ZC204" s="202"/>
      <c r="ZD204" s="202"/>
      <c r="ZE204" s="202"/>
      <c r="ZF204" s="202"/>
      <c r="ZG204" s="202"/>
      <c r="ZH204" s="202"/>
      <c r="ZI204" s="202"/>
      <c r="ZJ204" s="202"/>
      <c r="ZK204" s="202"/>
      <c r="ZL204" s="202"/>
      <c r="ZM204" s="202"/>
      <c r="ZN204" s="202"/>
      <c r="ZO204" s="202"/>
      <c r="ZP204" s="202"/>
      <c r="ZQ204" s="202"/>
      <c r="ZR204" s="202"/>
      <c r="ZS204" s="202"/>
      <c r="ZT204" s="202"/>
      <c r="ZU204" s="202"/>
      <c r="ZV204" s="202"/>
      <c r="ZW204" s="202"/>
      <c r="ZX204" s="202"/>
      <c r="ZY204" s="202"/>
      <c r="ZZ204" s="202"/>
      <c r="AAA204" s="202"/>
      <c r="AAB204" s="202"/>
      <c r="AAC204" s="202"/>
      <c r="AAD204" s="202"/>
      <c r="AAE204" s="202"/>
      <c r="AAF204" s="202"/>
      <c r="AAG204" s="202"/>
      <c r="AAH204" s="202"/>
      <c r="AAI204" s="202"/>
      <c r="AAJ204" s="202"/>
      <c r="AAK204" s="202"/>
      <c r="AAL204" s="202"/>
      <c r="AAM204" s="202"/>
      <c r="AAN204" s="202"/>
      <c r="AAO204" s="202"/>
      <c r="AAP204" s="202"/>
      <c r="AAQ204" s="202"/>
      <c r="AAR204" s="202"/>
      <c r="AAS204" s="202"/>
      <c r="AAT204" s="202"/>
      <c r="AAU204" s="202"/>
      <c r="AAV204" s="202"/>
      <c r="AAW204" s="202"/>
      <c r="AAX204" s="202"/>
      <c r="AAY204" s="202"/>
      <c r="AAZ204" s="202"/>
      <c r="ABA204" s="202"/>
      <c r="ABB204" s="202"/>
      <c r="ABC204" s="202"/>
      <c r="ABD204" s="202"/>
      <c r="ABE204" s="202"/>
      <c r="ABF204" s="202"/>
      <c r="ABG204" s="202"/>
      <c r="ABH204" s="202"/>
      <c r="ABI204" s="202"/>
      <c r="ABJ204" s="202"/>
      <c r="ABK204" s="202"/>
      <c r="ABL204" s="202"/>
      <c r="ABM204" s="202"/>
      <c r="ABN204" s="202"/>
      <c r="ABO204" s="202"/>
      <c r="ABP204" s="202"/>
      <c r="ABQ204" s="202"/>
      <c r="ABR204" s="202"/>
      <c r="ABS204" s="202"/>
      <c r="ABT204" s="202"/>
      <c r="ABU204" s="202"/>
      <c r="ABV204" s="202"/>
      <c r="ABW204" s="202"/>
      <c r="ABX204" s="202"/>
      <c r="ABY204" s="202"/>
      <c r="ABZ204" s="202"/>
      <c r="ACA204" s="202"/>
      <c r="ACB204" s="202"/>
      <c r="ACC204" s="202"/>
      <c r="ACD204" s="202"/>
      <c r="ACE204" s="202"/>
      <c r="ACF204" s="202"/>
      <c r="ACG204" s="202"/>
      <c r="ACH204" s="202"/>
      <c r="ACI204" s="202"/>
      <c r="ACJ204" s="202"/>
      <c r="ACK204" s="202"/>
      <c r="ACL204" s="202"/>
      <c r="ACM204" s="202"/>
      <c r="ACN204" s="202"/>
      <c r="ACO204" s="202"/>
      <c r="ACP204" s="202"/>
      <c r="ACQ204" s="202"/>
      <c r="ACR204" s="202"/>
      <c r="ACS204" s="202"/>
      <c r="ACT204" s="202"/>
      <c r="ACU204" s="202"/>
      <c r="ACV204" s="202"/>
      <c r="ACW204" s="202"/>
      <c r="ACX204" s="202"/>
      <c r="ACY204" s="202"/>
      <c r="ACZ204" s="202"/>
      <c r="ADA204" s="202"/>
      <c r="ADB204" s="202"/>
      <c r="ADC204" s="202"/>
      <c r="ADD204" s="202"/>
      <c r="ADE204" s="202"/>
      <c r="ADF204" s="202"/>
      <c r="ADG204" s="202"/>
      <c r="ADH204" s="202"/>
      <c r="ADI204" s="202"/>
      <c r="ADJ204" s="202"/>
      <c r="ADK204" s="202"/>
      <c r="ADL204" s="202"/>
      <c r="ADM204" s="202"/>
      <c r="ADN204" s="202"/>
      <c r="ADO204" s="202"/>
      <c r="ADP204" s="202"/>
      <c r="ADQ204" s="202"/>
      <c r="ADR204" s="202"/>
      <c r="ADS204" s="202"/>
      <c r="ADT204" s="202"/>
      <c r="ADU204" s="202"/>
      <c r="ADV204" s="202"/>
      <c r="ADW204" s="202"/>
      <c r="ADX204" s="202"/>
      <c r="ADY204" s="202"/>
      <c r="ADZ204" s="202"/>
      <c r="AEA204" s="202"/>
      <c r="AEB204" s="202"/>
      <c r="AEC204" s="202"/>
      <c r="AED204" s="202"/>
      <c r="AEE204" s="202"/>
      <c r="AEF204" s="202"/>
      <c r="AEG204" s="202"/>
      <c r="AEH204" s="202"/>
      <c r="AEI204" s="202"/>
      <c r="AEJ204" s="202"/>
      <c r="AEK204" s="202"/>
      <c r="AEL204" s="202"/>
      <c r="AEM204" s="202"/>
      <c r="AEN204" s="202"/>
      <c r="AEO204" s="202"/>
      <c r="AEP204" s="202"/>
      <c r="AEQ204" s="202"/>
      <c r="AER204" s="202"/>
      <c r="AES204" s="202"/>
      <c r="AET204" s="202"/>
      <c r="AEU204" s="202"/>
      <c r="AEV204" s="202"/>
      <c r="AEW204" s="202"/>
      <c r="AEX204" s="202"/>
      <c r="AEY204" s="202"/>
      <c r="AEZ204" s="202"/>
      <c r="AFA204" s="202"/>
      <c r="AFB204" s="202"/>
      <c r="AFC204" s="202"/>
      <c r="AFD204" s="202"/>
      <c r="AFE204" s="202"/>
      <c r="AFF204" s="202"/>
      <c r="AFG204" s="202"/>
      <c r="AFH204" s="202"/>
      <c r="AFI204" s="202"/>
      <c r="AFJ204" s="202"/>
      <c r="AFK204" s="202"/>
      <c r="AFL204" s="202"/>
      <c r="AFM204" s="202"/>
      <c r="AFN204" s="202"/>
      <c r="AFO204" s="202"/>
      <c r="AFP204" s="202"/>
      <c r="AFQ204" s="202"/>
      <c r="AFR204" s="202"/>
      <c r="AFS204" s="202"/>
      <c r="AFT204" s="202"/>
      <c r="AFU204" s="202"/>
      <c r="AFV204" s="202"/>
      <c r="AFW204" s="202"/>
      <c r="AFX204" s="202"/>
      <c r="AFY204" s="202"/>
      <c r="AFZ204" s="202"/>
      <c r="AGA204" s="202"/>
      <c r="AGB204" s="202"/>
      <c r="AGC204" s="202"/>
      <c r="AGD204" s="202"/>
      <c r="AGE204" s="202"/>
      <c r="AGF204" s="202"/>
      <c r="AGG204" s="202"/>
      <c r="AGH204" s="202"/>
      <c r="AGI204" s="202"/>
      <c r="AGJ204" s="202"/>
      <c r="AGK204" s="202"/>
      <c r="AGL204" s="202"/>
      <c r="AGM204" s="202"/>
      <c r="AGN204" s="202"/>
      <c r="AGO204" s="202"/>
      <c r="AGP204" s="202"/>
      <c r="AGQ204" s="202"/>
      <c r="AGR204" s="202"/>
      <c r="AGS204" s="202"/>
      <c r="AGT204" s="202"/>
      <c r="AGU204" s="202"/>
      <c r="AGV204" s="202"/>
      <c r="AGW204" s="202"/>
      <c r="AGX204" s="202"/>
      <c r="AGY204" s="202"/>
      <c r="AGZ204" s="202"/>
      <c r="AHA204" s="202"/>
      <c r="AHB204" s="202"/>
      <c r="AHC204" s="202"/>
      <c r="AHD204" s="202"/>
      <c r="AHE204" s="202"/>
      <c r="AHF204" s="202"/>
      <c r="AHG204" s="202"/>
      <c r="AHH204" s="202"/>
      <c r="AHI204" s="202"/>
      <c r="AHJ204" s="202"/>
      <c r="AHK204" s="202"/>
      <c r="AHL204" s="202"/>
      <c r="AHM204" s="202"/>
      <c r="AHN204" s="202"/>
      <c r="AHO204" s="202"/>
      <c r="AHP204" s="202"/>
      <c r="AHQ204" s="202"/>
      <c r="AHR204" s="202"/>
      <c r="AHS204" s="202"/>
      <c r="AHT204" s="202"/>
      <c r="AHU204" s="202"/>
      <c r="AHV204" s="202"/>
      <c r="AHW204" s="202"/>
      <c r="AHX204" s="202"/>
      <c r="AHY204" s="202"/>
      <c r="AHZ204" s="202"/>
      <c r="AIA204" s="202"/>
      <c r="AIB204" s="202"/>
      <c r="AIC204" s="202"/>
      <c r="AID204" s="202"/>
      <c r="AIE204" s="202"/>
      <c r="AIF204" s="202"/>
      <c r="AIG204" s="202"/>
      <c r="AIH204" s="202"/>
      <c r="AII204" s="202"/>
      <c r="AIJ204" s="202"/>
      <c r="AIK204" s="202"/>
      <c r="AIL204" s="202"/>
      <c r="AIM204" s="202"/>
      <c r="AIN204" s="202"/>
      <c r="AIO204" s="202"/>
      <c r="AIP204" s="202"/>
      <c r="AIQ204" s="202"/>
      <c r="AIR204" s="202"/>
      <c r="AIS204" s="202"/>
      <c r="AIT204" s="202"/>
      <c r="AIU204" s="202"/>
      <c r="AIV204" s="202"/>
      <c r="AIW204" s="202"/>
      <c r="AIX204" s="202"/>
      <c r="AIY204" s="202"/>
      <c r="AIZ204" s="202"/>
      <c r="AJA204" s="202"/>
      <c r="AJB204" s="202"/>
      <c r="AJC204" s="202"/>
      <c r="AJD204" s="202"/>
      <c r="AJE204" s="202"/>
      <c r="AJF204" s="202"/>
      <c r="AJG204" s="202"/>
      <c r="AJH204" s="202"/>
      <c r="AJI204" s="202"/>
      <c r="AJJ204" s="202"/>
      <c r="AJK204" s="202"/>
      <c r="AJL204" s="202"/>
      <c r="AJM204" s="202"/>
      <c r="AJN204" s="202"/>
      <c r="AJO204" s="202"/>
      <c r="AJP204" s="202"/>
      <c r="AJQ204" s="202"/>
      <c r="AJR204" s="202"/>
      <c r="AJS204" s="202"/>
      <c r="AJT204" s="202"/>
      <c r="AJU204" s="202"/>
      <c r="AJV204" s="202"/>
      <c r="AJW204" s="202"/>
      <c r="AJX204" s="202"/>
      <c r="AJY204" s="202"/>
      <c r="AJZ204" s="202"/>
      <c r="AKA204" s="202"/>
      <c r="AKB204" s="202"/>
      <c r="AKC204" s="202"/>
      <c r="AKD204" s="202"/>
      <c r="AKE204" s="202"/>
      <c r="AKF204" s="202"/>
      <c r="AKG204" s="202"/>
      <c r="AKH204" s="202"/>
      <c r="AKI204" s="202"/>
      <c r="AKJ204" s="202"/>
      <c r="AKK204" s="202"/>
      <c r="AKL204" s="202"/>
      <c r="AKM204" s="202"/>
      <c r="AKN204" s="202"/>
      <c r="AKO204" s="202"/>
      <c r="AKP204" s="202"/>
      <c r="AKQ204" s="202"/>
      <c r="AKR204" s="202"/>
      <c r="AKS204" s="202"/>
      <c r="AKT204" s="202"/>
      <c r="AKU204" s="202"/>
      <c r="AKV204" s="202"/>
      <c r="AKW204" s="202"/>
      <c r="AKX204" s="202"/>
      <c r="AKY204" s="202"/>
      <c r="AKZ204" s="202"/>
      <c r="ALA204" s="202"/>
      <c r="ALB204" s="202"/>
      <c r="ALC204" s="202"/>
      <c r="ALD204" s="202"/>
      <c r="ALE204" s="202"/>
      <c r="ALF204" s="202"/>
      <c r="ALG204" s="202"/>
      <c r="ALH204" s="202"/>
      <c r="ALI204" s="202"/>
      <c r="ALJ204" s="202"/>
      <c r="ALK204" s="202"/>
      <c r="ALL204" s="202"/>
      <c r="ALM204" s="202"/>
      <c r="ALN204" s="202"/>
      <c r="ALO204" s="202"/>
      <c r="ALP204" s="202"/>
      <c r="ALQ204" s="202"/>
      <c r="ALR204" s="202"/>
      <c r="ALS204" s="202"/>
      <c r="ALT204" s="202"/>
      <c r="ALU204" s="202"/>
      <c r="ALV204" s="202"/>
      <c r="ALW204" s="202"/>
      <c r="ALX204" s="202"/>
      <c r="ALY204" s="202"/>
      <c r="ALZ204" s="202"/>
      <c r="AMA204" s="202"/>
      <c r="AMB204" s="202"/>
      <c r="AMC204" s="202"/>
      <c r="AMD204" s="202"/>
      <c r="AME204" s="202"/>
      <c r="AMF204" s="202"/>
    </row>
    <row r="205" spans="1:1020" s="208" customFormat="1">
      <c r="A205" s="295"/>
      <c r="B205" s="261"/>
      <c r="C205" s="227" t="s">
        <v>431</v>
      </c>
      <c r="D205" s="334">
        <f t="shared" si="32"/>
        <v>0</v>
      </c>
      <c r="E205" s="335">
        <f t="shared" si="32"/>
        <v>0</v>
      </c>
      <c r="F205" s="335">
        <f t="shared" si="32"/>
        <v>0</v>
      </c>
      <c r="G205" s="335">
        <f t="shared" si="32"/>
        <v>0</v>
      </c>
      <c r="H205" s="335">
        <f t="shared" si="32"/>
        <v>0</v>
      </c>
      <c r="I205" s="315">
        <f t="shared" si="27"/>
        <v>0</v>
      </c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  <c r="BL205" s="202"/>
      <c r="BM205" s="202"/>
      <c r="BN205" s="202"/>
      <c r="BO205" s="202"/>
      <c r="BP205" s="202"/>
      <c r="BQ205" s="202"/>
      <c r="BR205" s="202"/>
      <c r="BS205" s="202"/>
      <c r="BT205" s="202"/>
      <c r="BU205" s="202"/>
      <c r="BV205" s="202"/>
      <c r="BW205" s="202"/>
      <c r="BX205" s="202"/>
      <c r="BY205" s="202"/>
      <c r="BZ205" s="202"/>
      <c r="CA205" s="202"/>
      <c r="CB205" s="202"/>
      <c r="CC205" s="202"/>
      <c r="CD205" s="202"/>
      <c r="CE205" s="202"/>
      <c r="CF205" s="202"/>
      <c r="CG205" s="202"/>
      <c r="CH205" s="202"/>
      <c r="CI205" s="202"/>
      <c r="CJ205" s="202"/>
      <c r="CK205" s="202"/>
      <c r="CL205" s="202"/>
      <c r="CM205" s="202"/>
      <c r="CN205" s="202"/>
      <c r="CO205" s="202"/>
      <c r="CP205" s="202"/>
      <c r="CQ205" s="202"/>
      <c r="CR205" s="202"/>
      <c r="CS205" s="202"/>
      <c r="CT205" s="202"/>
      <c r="CU205" s="202"/>
      <c r="CV205" s="202"/>
      <c r="CW205" s="202"/>
      <c r="CX205" s="202"/>
      <c r="CY205" s="202"/>
      <c r="CZ205" s="202"/>
      <c r="DA205" s="202"/>
      <c r="DB205" s="202"/>
      <c r="DC205" s="202"/>
      <c r="DD205" s="202"/>
      <c r="DE205" s="202"/>
      <c r="DF205" s="202"/>
      <c r="DG205" s="202"/>
      <c r="DH205" s="202"/>
      <c r="DI205" s="202"/>
      <c r="DJ205" s="202"/>
      <c r="DK205" s="202"/>
      <c r="DL205" s="202"/>
      <c r="DM205" s="202"/>
      <c r="DN205" s="202"/>
      <c r="DO205" s="202"/>
      <c r="DP205" s="202"/>
      <c r="DQ205" s="202"/>
      <c r="DR205" s="202"/>
      <c r="DS205" s="202"/>
      <c r="DT205" s="202"/>
      <c r="DU205" s="202"/>
      <c r="DV205" s="202"/>
      <c r="DW205" s="202"/>
      <c r="DX205" s="202"/>
      <c r="DY205" s="202"/>
      <c r="DZ205" s="202"/>
      <c r="EA205" s="202"/>
      <c r="EB205" s="202"/>
      <c r="EC205" s="202"/>
      <c r="ED205" s="202"/>
      <c r="EE205" s="202"/>
      <c r="EF205" s="202"/>
      <c r="EG205" s="202"/>
      <c r="EH205" s="202"/>
      <c r="EI205" s="202"/>
      <c r="EJ205" s="202"/>
      <c r="EK205" s="202"/>
      <c r="EL205" s="202"/>
      <c r="EM205" s="202"/>
      <c r="EN205" s="202"/>
      <c r="EO205" s="202"/>
      <c r="EP205" s="202"/>
      <c r="EQ205" s="202"/>
      <c r="ER205" s="202"/>
      <c r="ES205" s="202"/>
      <c r="ET205" s="202"/>
      <c r="EU205" s="202"/>
      <c r="EV205" s="202"/>
      <c r="EW205" s="202"/>
      <c r="EX205" s="202"/>
      <c r="EY205" s="202"/>
      <c r="EZ205" s="202"/>
      <c r="FA205" s="202"/>
      <c r="FB205" s="202"/>
      <c r="FC205" s="202"/>
      <c r="FD205" s="202"/>
      <c r="FE205" s="202"/>
      <c r="FF205" s="202"/>
      <c r="FG205" s="202"/>
      <c r="FH205" s="202"/>
      <c r="FI205" s="202"/>
      <c r="FJ205" s="202"/>
      <c r="FK205" s="202"/>
      <c r="FL205" s="202"/>
      <c r="FM205" s="202"/>
      <c r="FN205" s="202"/>
      <c r="FO205" s="202"/>
      <c r="FP205" s="202"/>
      <c r="FQ205" s="202"/>
      <c r="FR205" s="202"/>
      <c r="FS205" s="202"/>
      <c r="FT205" s="202"/>
      <c r="FU205" s="202"/>
      <c r="FV205" s="202"/>
      <c r="FW205" s="202"/>
      <c r="FX205" s="202"/>
      <c r="FY205" s="202"/>
      <c r="FZ205" s="202"/>
      <c r="GA205" s="202"/>
      <c r="GB205" s="202"/>
      <c r="GC205" s="202"/>
      <c r="GD205" s="202"/>
      <c r="GE205" s="202"/>
      <c r="GF205" s="202"/>
      <c r="GG205" s="202"/>
      <c r="GH205" s="202"/>
      <c r="GI205" s="202"/>
      <c r="GJ205" s="202"/>
      <c r="GK205" s="202"/>
      <c r="GL205" s="202"/>
      <c r="GM205" s="202"/>
      <c r="GN205" s="202"/>
      <c r="GO205" s="202"/>
      <c r="GP205" s="202"/>
      <c r="GQ205" s="202"/>
      <c r="GR205" s="202"/>
      <c r="GS205" s="202"/>
      <c r="GT205" s="202"/>
      <c r="GU205" s="202"/>
      <c r="GV205" s="202"/>
      <c r="GW205" s="202"/>
      <c r="GX205" s="202"/>
      <c r="GY205" s="202"/>
      <c r="GZ205" s="202"/>
      <c r="HA205" s="202"/>
      <c r="HB205" s="202"/>
      <c r="HC205" s="202"/>
      <c r="HD205" s="202"/>
      <c r="HE205" s="202"/>
      <c r="HF205" s="202"/>
      <c r="HG205" s="202"/>
      <c r="HH205" s="202"/>
      <c r="HI205" s="202"/>
      <c r="HJ205" s="202"/>
      <c r="HK205" s="202"/>
      <c r="HL205" s="202"/>
      <c r="HM205" s="202"/>
      <c r="HN205" s="202"/>
      <c r="HO205" s="202"/>
      <c r="HP205" s="202"/>
      <c r="HQ205" s="202"/>
      <c r="HR205" s="202"/>
      <c r="HS205" s="202"/>
      <c r="HT205" s="202"/>
      <c r="HU205" s="202"/>
      <c r="HV205" s="202"/>
      <c r="HW205" s="202"/>
      <c r="HX205" s="202"/>
      <c r="HY205" s="202"/>
      <c r="HZ205" s="202"/>
      <c r="IA205" s="202"/>
      <c r="IB205" s="202"/>
      <c r="IC205" s="202"/>
      <c r="ID205" s="202"/>
      <c r="IE205" s="202"/>
      <c r="IF205" s="202"/>
      <c r="IG205" s="202"/>
      <c r="IH205" s="202"/>
      <c r="II205" s="202"/>
      <c r="IJ205" s="202"/>
      <c r="IK205" s="202"/>
      <c r="IL205" s="202"/>
      <c r="IM205" s="202"/>
      <c r="IN205" s="202"/>
      <c r="IO205" s="202"/>
      <c r="IP205" s="202"/>
      <c r="IQ205" s="202"/>
      <c r="IR205" s="202"/>
      <c r="IS205" s="202"/>
      <c r="IT205" s="202"/>
      <c r="IU205" s="202"/>
      <c r="IV205" s="202"/>
      <c r="IW205" s="202"/>
      <c r="IX205" s="202"/>
      <c r="IY205" s="202"/>
      <c r="IZ205" s="202"/>
      <c r="JA205" s="202"/>
      <c r="JB205" s="202"/>
      <c r="JC205" s="202"/>
      <c r="JD205" s="202"/>
      <c r="JE205" s="202"/>
      <c r="JF205" s="202"/>
      <c r="JG205" s="202"/>
      <c r="JH205" s="202"/>
      <c r="JI205" s="202"/>
      <c r="JJ205" s="202"/>
      <c r="JK205" s="202"/>
      <c r="JL205" s="202"/>
      <c r="JM205" s="202"/>
      <c r="JN205" s="202"/>
      <c r="JO205" s="202"/>
      <c r="JP205" s="202"/>
      <c r="JQ205" s="202"/>
      <c r="JR205" s="202"/>
      <c r="JS205" s="202"/>
      <c r="JT205" s="202"/>
      <c r="JU205" s="202"/>
      <c r="JV205" s="202"/>
      <c r="JW205" s="202"/>
      <c r="JX205" s="202"/>
      <c r="JY205" s="202"/>
      <c r="JZ205" s="202"/>
      <c r="KA205" s="202"/>
      <c r="KB205" s="202"/>
      <c r="KC205" s="202"/>
      <c r="KD205" s="202"/>
      <c r="KE205" s="202"/>
      <c r="KF205" s="202"/>
      <c r="KG205" s="202"/>
      <c r="KH205" s="202"/>
      <c r="KI205" s="202"/>
      <c r="KJ205" s="202"/>
      <c r="KK205" s="202"/>
      <c r="KL205" s="202"/>
      <c r="KM205" s="202"/>
      <c r="KN205" s="202"/>
      <c r="KO205" s="202"/>
      <c r="KP205" s="202"/>
      <c r="KQ205" s="202"/>
      <c r="KR205" s="202"/>
      <c r="KS205" s="202"/>
      <c r="KT205" s="202"/>
      <c r="KU205" s="202"/>
      <c r="KV205" s="202"/>
      <c r="KW205" s="202"/>
      <c r="KX205" s="202"/>
      <c r="KY205" s="202"/>
      <c r="KZ205" s="202"/>
      <c r="LA205" s="202"/>
      <c r="LB205" s="202"/>
      <c r="LC205" s="202"/>
      <c r="LD205" s="202"/>
      <c r="LE205" s="202"/>
      <c r="LF205" s="202"/>
      <c r="LG205" s="202"/>
      <c r="LH205" s="202"/>
      <c r="LI205" s="202"/>
      <c r="LJ205" s="202"/>
      <c r="LK205" s="202"/>
      <c r="LL205" s="202"/>
      <c r="LM205" s="202"/>
      <c r="LN205" s="202"/>
      <c r="LO205" s="202"/>
      <c r="LP205" s="202"/>
      <c r="LQ205" s="202"/>
      <c r="LR205" s="202"/>
      <c r="LS205" s="202"/>
      <c r="LT205" s="202"/>
      <c r="LU205" s="202"/>
      <c r="LV205" s="202"/>
      <c r="LW205" s="202"/>
      <c r="LX205" s="202"/>
      <c r="LY205" s="202"/>
      <c r="LZ205" s="202"/>
      <c r="MA205" s="202"/>
      <c r="MB205" s="202"/>
      <c r="MC205" s="202"/>
      <c r="MD205" s="202"/>
      <c r="ME205" s="202"/>
      <c r="MF205" s="202"/>
      <c r="MG205" s="202"/>
      <c r="MH205" s="202"/>
      <c r="MI205" s="202"/>
      <c r="MJ205" s="202"/>
      <c r="MK205" s="202"/>
      <c r="ML205" s="202"/>
      <c r="MM205" s="202"/>
      <c r="MN205" s="202"/>
      <c r="MO205" s="202"/>
      <c r="MP205" s="202"/>
      <c r="MQ205" s="202"/>
      <c r="MR205" s="202"/>
      <c r="MS205" s="202"/>
      <c r="MT205" s="202"/>
      <c r="MU205" s="202"/>
      <c r="MV205" s="202"/>
      <c r="MW205" s="202"/>
      <c r="MX205" s="202"/>
      <c r="MY205" s="202"/>
      <c r="MZ205" s="202"/>
      <c r="NA205" s="202"/>
      <c r="NB205" s="202"/>
      <c r="NC205" s="202"/>
      <c r="ND205" s="202"/>
      <c r="NE205" s="202"/>
      <c r="NF205" s="202"/>
      <c r="NG205" s="202"/>
      <c r="NH205" s="202"/>
      <c r="NI205" s="202"/>
      <c r="NJ205" s="202"/>
      <c r="NK205" s="202"/>
      <c r="NL205" s="202"/>
      <c r="NM205" s="202"/>
      <c r="NN205" s="202"/>
      <c r="NO205" s="202"/>
      <c r="NP205" s="202"/>
      <c r="NQ205" s="202"/>
      <c r="NR205" s="202"/>
      <c r="NS205" s="202"/>
      <c r="NT205" s="202"/>
      <c r="NU205" s="202"/>
      <c r="NV205" s="202"/>
      <c r="NW205" s="202"/>
      <c r="NX205" s="202"/>
      <c r="NY205" s="202"/>
      <c r="NZ205" s="202"/>
      <c r="OA205" s="202"/>
      <c r="OB205" s="202"/>
      <c r="OC205" s="202"/>
      <c r="OD205" s="202"/>
      <c r="OE205" s="202"/>
      <c r="OF205" s="202"/>
      <c r="OG205" s="202"/>
      <c r="OH205" s="202"/>
      <c r="OI205" s="202"/>
      <c r="OJ205" s="202"/>
      <c r="OK205" s="202"/>
      <c r="OL205" s="202"/>
      <c r="OM205" s="202"/>
      <c r="ON205" s="202"/>
      <c r="OO205" s="202"/>
      <c r="OP205" s="202"/>
      <c r="OQ205" s="202"/>
      <c r="OR205" s="202"/>
      <c r="OS205" s="202"/>
      <c r="OT205" s="202"/>
      <c r="OU205" s="202"/>
      <c r="OV205" s="202"/>
      <c r="OW205" s="202"/>
      <c r="OX205" s="202"/>
      <c r="OY205" s="202"/>
      <c r="OZ205" s="202"/>
      <c r="PA205" s="202"/>
      <c r="PB205" s="202"/>
      <c r="PC205" s="202"/>
      <c r="PD205" s="202"/>
      <c r="PE205" s="202"/>
      <c r="PF205" s="202"/>
      <c r="PG205" s="202"/>
      <c r="PH205" s="202"/>
      <c r="PI205" s="202"/>
      <c r="PJ205" s="202"/>
      <c r="PK205" s="202"/>
      <c r="PL205" s="202"/>
      <c r="PM205" s="202"/>
      <c r="PN205" s="202"/>
      <c r="PO205" s="202"/>
      <c r="PP205" s="202"/>
      <c r="PQ205" s="202"/>
      <c r="PR205" s="202"/>
      <c r="PS205" s="202"/>
      <c r="PT205" s="202"/>
      <c r="PU205" s="202"/>
      <c r="PV205" s="202"/>
      <c r="PW205" s="202"/>
      <c r="PX205" s="202"/>
      <c r="PY205" s="202"/>
      <c r="PZ205" s="202"/>
      <c r="QA205" s="202"/>
      <c r="QB205" s="202"/>
      <c r="QC205" s="202"/>
      <c r="QD205" s="202"/>
      <c r="QE205" s="202"/>
      <c r="QF205" s="202"/>
      <c r="QG205" s="202"/>
      <c r="QH205" s="202"/>
      <c r="QI205" s="202"/>
      <c r="QJ205" s="202"/>
      <c r="QK205" s="202"/>
      <c r="QL205" s="202"/>
      <c r="QM205" s="202"/>
      <c r="QN205" s="202"/>
      <c r="QO205" s="202"/>
      <c r="QP205" s="202"/>
      <c r="QQ205" s="202"/>
      <c r="QR205" s="202"/>
      <c r="QS205" s="202"/>
      <c r="QT205" s="202"/>
      <c r="QU205" s="202"/>
      <c r="QV205" s="202"/>
      <c r="QW205" s="202"/>
      <c r="QX205" s="202"/>
      <c r="QY205" s="202"/>
      <c r="QZ205" s="202"/>
      <c r="RA205" s="202"/>
      <c r="RB205" s="202"/>
      <c r="RC205" s="202"/>
      <c r="RD205" s="202"/>
      <c r="RE205" s="202"/>
      <c r="RF205" s="202"/>
      <c r="RG205" s="202"/>
      <c r="RH205" s="202"/>
      <c r="RI205" s="202"/>
      <c r="RJ205" s="202"/>
      <c r="RK205" s="202"/>
      <c r="RL205" s="202"/>
      <c r="RM205" s="202"/>
      <c r="RN205" s="202"/>
      <c r="RO205" s="202"/>
      <c r="RP205" s="202"/>
      <c r="RQ205" s="202"/>
      <c r="RR205" s="202"/>
      <c r="RS205" s="202"/>
      <c r="RT205" s="202"/>
      <c r="RU205" s="202"/>
      <c r="RV205" s="202"/>
      <c r="RW205" s="202"/>
      <c r="RX205" s="202"/>
      <c r="RY205" s="202"/>
      <c r="RZ205" s="202"/>
      <c r="SA205" s="202"/>
      <c r="SB205" s="202"/>
      <c r="SC205" s="202"/>
      <c r="SD205" s="202"/>
      <c r="SE205" s="202"/>
      <c r="SF205" s="202"/>
      <c r="SG205" s="202"/>
      <c r="SH205" s="202"/>
      <c r="SI205" s="202"/>
      <c r="SJ205" s="202"/>
      <c r="SK205" s="202"/>
      <c r="SL205" s="202"/>
      <c r="SM205" s="202"/>
      <c r="SN205" s="202"/>
      <c r="SO205" s="202"/>
      <c r="SP205" s="202"/>
      <c r="SQ205" s="202"/>
      <c r="SR205" s="202"/>
      <c r="SS205" s="202"/>
      <c r="ST205" s="202"/>
      <c r="SU205" s="202"/>
      <c r="SV205" s="202"/>
      <c r="SW205" s="202"/>
      <c r="SX205" s="202"/>
      <c r="SY205" s="202"/>
      <c r="SZ205" s="202"/>
      <c r="TA205" s="202"/>
      <c r="TB205" s="202"/>
      <c r="TC205" s="202"/>
      <c r="TD205" s="202"/>
      <c r="TE205" s="202"/>
      <c r="TF205" s="202"/>
      <c r="TG205" s="202"/>
      <c r="TH205" s="202"/>
      <c r="TI205" s="202"/>
      <c r="TJ205" s="202"/>
      <c r="TK205" s="202"/>
      <c r="TL205" s="202"/>
      <c r="TM205" s="202"/>
      <c r="TN205" s="202"/>
      <c r="TO205" s="202"/>
      <c r="TP205" s="202"/>
      <c r="TQ205" s="202"/>
      <c r="TR205" s="202"/>
      <c r="TS205" s="202"/>
      <c r="TT205" s="202"/>
      <c r="TU205" s="202"/>
      <c r="TV205" s="202"/>
      <c r="TW205" s="202"/>
      <c r="TX205" s="202"/>
      <c r="TY205" s="202"/>
      <c r="TZ205" s="202"/>
      <c r="UA205" s="202"/>
      <c r="UB205" s="202"/>
      <c r="UC205" s="202"/>
      <c r="UD205" s="202"/>
      <c r="UE205" s="202"/>
      <c r="UF205" s="202"/>
      <c r="UG205" s="202"/>
      <c r="UH205" s="202"/>
      <c r="UI205" s="202"/>
      <c r="UJ205" s="202"/>
      <c r="UK205" s="202"/>
      <c r="UL205" s="202"/>
      <c r="UM205" s="202"/>
      <c r="UN205" s="202"/>
      <c r="UO205" s="202"/>
      <c r="UP205" s="202"/>
      <c r="UQ205" s="202"/>
      <c r="UR205" s="202"/>
      <c r="US205" s="202"/>
      <c r="UT205" s="202"/>
      <c r="UU205" s="202"/>
      <c r="UV205" s="202"/>
      <c r="UW205" s="202"/>
      <c r="UX205" s="202"/>
      <c r="UY205" s="202"/>
      <c r="UZ205" s="202"/>
      <c r="VA205" s="202"/>
      <c r="VB205" s="202"/>
      <c r="VC205" s="202"/>
      <c r="VD205" s="202"/>
      <c r="VE205" s="202"/>
      <c r="VF205" s="202"/>
      <c r="VG205" s="202"/>
      <c r="VH205" s="202"/>
      <c r="VI205" s="202"/>
      <c r="VJ205" s="202"/>
      <c r="VK205" s="202"/>
      <c r="VL205" s="202"/>
      <c r="VM205" s="202"/>
      <c r="VN205" s="202"/>
      <c r="VO205" s="202"/>
      <c r="VP205" s="202"/>
      <c r="VQ205" s="202"/>
      <c r="VR205" s="202"/>
      <c r="VS205" s="202"/>
      <c r="VT205" s="202"/>
      <c r="VU205" s="202"/>
      <c r="VV205" s="202"/>
      <c r="VW205" s="202"/>
      <c r="VX205" s="202"/>
      <c r="VY205" s="202"/>
      <c r="VZ205" s="202"/>
      <c r="WA205" s="202"/>
      <c r="WB205" s="202"/>
      <c r="WC205" s="202"/>
      <c r="WD205" s="202"/>
      <c r="WE205" s="202"/>
      <c r="WF205" s="202"/>
      <c r="WG205" s="202"/>
      <c r="WH205" s="202"/>
      <c r="WI205" s="202"/>
      <c r="WJ205" s="202"/>
      <c r="WK205" s="202"/>
      <c r="WL205" s="202"/>
      <c r="WM205" s="202"/>
      <c r="WN205" s="202"/>
      <c r="WO205" s="202"/>
      <c r="WP205" s="202"/>
      <c r="WQ205" s="202"/>
      <c r="WR205" s="202"/>
      <c r="WS205" s="202"/>
      <c r="WT205" s="202"/>
      <c r="WU205" s="202"/>
      <c r="WV205" s="202"/>
      <c r="WW205" s="202"/>
      <c r="WX205" s="202"/>
      <c r="WY205" s="202"/>
      <c r="WZ205" s="202"/>
      <c r="XA205" s="202"/>
      <c r="XB205" s="202"/>
      <c r="XC205" s="202"/>
      <c r="XD205" s="202"/>
      <c r="XE205" s="202"/>
      <c r="XF205" s="202"/>
      <c r="XG205" s="202"/>
      <c r="XH205" s="202"/>
      <c r="XI205" s="202"/>
      <c r="XJ205" s="202"/>
      <c r="XK205" s="202"/>
      <c r="XL205" s="202"/>
      <c r="XM205" s="202"/>
      <c r="XN205" s="202"/>
      <c r="XO205" s="202"/>
      <c r="XP205" s="202"/>
      <c r="XQ205" s="202"/>
      <c r="XR205" s="202"/>
      <c r="XS205" s="202"/>
      <c r="XT205" s="202"/>
      <c r="XU205" s="202"/>
      <c r="XV205" s="202"/>
      <c r="XW205" s="202"/>
      <c r="XX205" s="202"/>
      <c r="XY205" s="202"/>
      <c r="XZ205" s="202"/>
      <c r="YA205" s="202"/>
      <c r="YB205" s="202"/>
      <c r="YC205" s="202"/>
      <c r="YD205" s="202"/>
      <c r="YE205" s="202"/>
      <c r="YF205" s="202"/>
      <c r="YG205" s="202"/>
      <c r="YH205" s="202"/>
      <c r="YI205" s="202"/>
      <c r="YJ205" s="202"/>
      <c r="YK205" s="202"/>
      <c r="YL205" s="202"/>
      <c r="YM205" s="202"/>
      <c r="YN205" s="202"/>
      <c r="YO205" s="202"/>
      <c r="YP205" s="202"/>
      <c r="YQ205" s="202"/>
      <c r="YR205" s="202"/>
      <c r="YS205" s="202"/>
      <c r="YT205" s="202"/>
      <c r="YU205" s="202"/>
      <c r="YV205" s="202"/>
      <c r="YW205" s="202"/>
      <c r="YX205" s="202"/>
      <c r="YY205" s="202"/>
      <c r="YZ205" s="202"/>
      <c r="ZA205" s="202"/>
      <c r="ZB205" s="202"/>
      <c r="ZC205" s="202"/>
      <c r="ZD205" s="202"/>
      <c r="ZE205" s="202"/>
      <c r="ZF205" s="202"/>
      <c r="ZG205" s="202"/>
      <c r="ZH205" s="202"/>
      <c r="ZI205" s="202"/>
      <c r="ZJ205" s="202"/>
      <c r="ZK205" s="202"/>
      <c r="ZL205" s="202"/>
      <c r="ZM205" s="202"/>
      <c r="ZN205" s="202"/>
      <c r="ZO205" s="202"/>
      <c r="ZP205" s="202"/>
      <c r="ZQ205" s="202"/>
      <c r="ZR205" s="202"/>
      <c r="ZS205" s="202"/>
      <c r="ZT205" s="202"/>
      <c r="ZU205" s="202"/>
      <c r="ZV205" s="202"/>
      <c r="ZW205" s="202"/>
      <c r="ZX205" s="202"/>
      <c r="ZY205" s="202"/>
      <c r="ZZ205" s="202"/>
      <c r="AAA205" s="202"/>
      <c r="AAB205" s="202"/>
      <c r="AAC205" s="202"/>
      <c r="AAD205" s="202"/>
      <c r="AAE205" s="202"/>
      <c r="AAF205" s="202"/>
      <c r="AAG205" s="202"/>
      <c r="AAH205" s="202"/>
      <c r="AAI205" s="202"/>
      <c r="AAJ205" s="202"/>
      <c r="AAK205" s="202"/>
      <c r="AAL205" s="202"/>
      <c r="AAM205" s="202"/>
      <c r="AAN205" s="202"/>
      <c r="AAO205" s="202"/>
      <c r="AAP205" s="202"/>
      <c r="AAQ205" s="202"/>
      <c r="AAR205" s="202"/>
      <c r="AAS205" s="202"/>
      <c r="AAT205" s="202"/>
      <c r="AAU205" s="202"/>
      <c r="AAV205" s="202"/>
      <c r="AAW205" s="202"/>
      <c r="AAX205" s="202"/>
      <c r="AAY205" s="202"/>
      <c r="AAZ205" s="202"/>
      <c r="ABA205" s="202"/>
      <c r="ABB205" s="202"/>
      <c r="ABC205" s="202"/>
      <c r="ABD205" s="202"/>
      <c r="ABE205" s="202"/>
      <c r="ABF205" s="202"/>
      <c r="ABG205" s="202"/>
      <c r="ABH205" s="202"/>
      <c r="ABI205" s="202"/>
      <c r="ABJ205" s="202"/>
      <c r="ABK205" s="202"/>
      <c r="ABL205" s="202"/>
      <c r="ABM205" s="202"/>
      <c r="ABN205" s="202"/>
      <c r="ABO205" s="202"/>
      <c r="ABP205" s="202"/>
      <c r="ABQ205" s="202"/>
      <c r="ABR205" s="202"/>
      <c r="ABS205" s="202"/>
      <c r="ABT205" s="202"/>
      <c r="ABU205" s="202"/>
      <c r="ABV205" s="202"/>
      <c r="ABW205" s="202"/>
      <c r="ABX205" s="202"/>
      <c r="ABY205" s="202"/>
      <c r="ABZ205" s="202"/>
      <c r="ACA205" s="202"/>
      <c r="ACB205" s="202"/>
      <c r="ACC205" s="202"/>
      <c r="ACD205" s="202"/>
      <c r="ACE205" s="202"/>
      <c r="ACF205" s="202"/>
      <c r="ACG205" s="202"/>
      <c r="ACH205" s="202"/>
      <c r="ACI205" s="202"/>
      <c r="ACJ205" s="202"/>
      <c r="ACK205" s="202"/>
      <c r="ACL205" s="202"/>
      <c r="ACM205" s="202"/>
      <c r="ACN205" s="202"/>
      <c r="ACO205" s="202"/>
      <c r="ACP205" s="202"/>
      <c r="ACQ205" s="202"/>
      <c r="ACR205" s="202"/>
      <c r="ACS205" s="202"/>
      <c r="ACT205" s="202"/>
      <c r="ACU205" s="202"/>
      <c r="ACV205" s="202"/>
      <c r="ACW205" s="202"/>
      <c r="ACX205" s="202"/>
      <c r="ACY205" s="202"/>
      <c r="ACZ205" s="202"/>
      <c r="ADA205" s="202"/>
      <c r="ADB205" s="202"/>
      <c r="ADC205" s="202"/>
      <c r="ADD205" s="202"/>
      <c r="ADE205" s="202"/>
      <c r="ADF205" s="202"/>
      <c r="ADG205" s="202"/>
      <c r="ADH205" s="202"/>
      <c r="ADI205" s="202"/>
      <c r="ADJ205" s="202"/>
      <c r="ADK205" s="202"/>
      <c r="ADL205" s="202"/>
      <c r="ADM205" s="202"/>
      <c r="ADN205" s="202"/>
      <c r="ADO205" s="202"/>
      <c r="ADP205" s="202"/>
      <c r="ADQ205" s="202"/>
      <c r="ADR205" s="202"/>
      <c r="ADS205" s="202"/>
      <c r="ADT205" s="202"/>
      <c r="ADU205" s="202"/>
      <c r="ADV205" s="202"/>
      <c r="ADW205" s="202"/>
      <c r="ADX205" s="202"/>
      <c r="ADY205" s="202"/>
      <c r="ADZ205" s="202"/>
      <c r="AEA205" s="202"/>
      <c r="AEB205" s="202"/>
      <c r="AEC205" s="202"/>
      <c r="AED205" s="202"/>
      <c r="AEE205" s="202"/>
      <c r="AEF205" s="202"/>
      <c r="AEG205" s="202"/>
      <c r="AEH205" s="202"/>
      <c r="AEI205" s="202"/>
      <c r="AEJ205" s="202"/>
      <c r="AEK205" s="202"/>
      <c r="AEL205" s="202"/>
      <c r="AEM205" s="202"/>
      <c r="AEN205" s="202"/>
      <c r="AEO205" s="202"/>
      <c r="AEP205" s="202"/>
      <c r="AEQ205" s="202"/>
      <c r="AER205" s="202"/>
      <c r="AES205" s="202"/>
      <c r="AET205" s="202"/>
      <c r="AEU205" s="202"/>
      <c r="AEV205" s="202"/>
      <c r="AEW205" s="202"/>
      <c r="AEX205" s="202"/>
      <c r="AEY205" s="202"/>
      <c r="AEZ205" s="202"/>
      <c r="AFA205" s="202"/>
      <c r="AFB205" s="202"/>
      <c r="AFC205" s="202"/>
      <c r="AFD205" s="202"/>
      <c r="AFE205" s="202"/>
      <c r="AFF205" s="202"/>
      <c r="AFG205" s="202"/>
      <c r="AFH205" s="202"/>
      <c r="AFI205" s="202"/>
      <c r="AFJ205" s="202"/>
      <c r="AFK205" s="202"/>
      <c r="AFL205" s="202"/>
      <c r="AFM205" s="202"/>
      <c r="AFN205" s="202"/>
      <c r="AFO205" s="202"/>
      <c r="AFP205" s="202"/>
      <c r="AFQ205" s="202"/>
      <c r="AFR205" s="202"/>
      <c r="AFS205" s="202"/>
      <c r="AFT205" s="202"/>
      <c r="AFU205" s="202"/>
      <c r="AFV205" s="202"/>
      <c r="AFW205" s="202"/>
      <c r="AFX205" s="202"/>
      <c r="AFY205" s="202"/>
      <c r="AFZ205" s="202"/>
      <c r="AGA205" s="202"/>
      <c r="AGB205" s="202"/>
      <c r="AGC205" s="202"/>
      <c r="AGD205" s="202"/>
      <c r="AGE205" s="202"/>
      <c r="AGF205" s="202"/>
      <c r="AGG205" s="202"/>
      <c r="AGH205" s="202"/>
      <c r="AGI205" s="202"/>
      <c r="AGJ205" s="202"/>
      <c r="AGK205" s="202"/>
      <c r="AGL205" s="202"/>
      <c r="AGM205" s="202"/>
      <c r="AGN205" s="202"/>
      <c r="AGO205" s="202"/>
      <c r="AGP205" s="202"/>
      <c r="AGQ205" s="202"/>
      <c r="AGR205" s="202"/>
      <c r="AGS205" s="202"/>
      <c r="AGT205" s="202"/>
      <c r="AGU205" s="202"/>
      <c r="AGV205" s="202"/>
      <c r="AGW205" s="202"/>
      <c r="AGX205" s="202"/>
      <c r="AGY205" s="202"/>
      <c r="AGZ205" s="202"/>
      <c r="AHA205" s="202"/>
      <c r="AHB205" s="202"/>
      <c r="AHC205" s="202"/>
      <c r="AHD205" s="202"/>
      <c r="AHE205" s="202"/>
      <c r="AHF205" s="202"/>
      <c r="AHG205" s="202"/>
      <c r="AHH205" s="202"/>
      <c r="AHI205" s="202"/>
      <c r="AHJ205" s="202"/>
      <c r="AHK205" s="202"/>
      <c r="AHL205" s="202"/>
      <c r="AHM205" s="202"/>
      <c r="AHN205" s="202"/>
      <c r="AHO205" s="202"/>
      <c r="AHP205" s="202"/>
      <c r="AHQ205" s="202"/>
      <c r="AHR205" s="202"/>
      <c r="AHS205" s="202"/>
      <c r="AHT205" s="202"/>
      <c r="AHU205" s="202"/>
      <c r="AHV205" s="202"/>
      <c r="AHW205" s="202"/>
      <c r="AHX205" s="202"/>
      <c r="AHY205" s="202"/>
      <c r="AHZ205" s="202"/>
      <c r="AIA205" s="202"/>
      <c r="AIB205" s="202"/>
      <c r="AIC205" s="202"/>
      <c r="AID205" s="202"/>
      <c r="AIE205" s="202"/>
      <c r="AIF205" s="202"/>
      <c r="AIG205" s="202"/>
      <c r="AIH205" s="202"/>
      <c r="AII205" s="202"/>
      <c r="AIJ205" s="202"/>
      <c r="AIK205" s="202"/>
      <c r="AIL205" s="202"/>
      <c r="AIM205" s="202"/>
      <c r="AIN205" s="202"/>
      <c r="AIO205" s="202"/>
      <c r="AIP205" s="202"/>
      <c r="AIQ205" s="202"/>
      <c r="AIR205" s="202"/>
      <c r="AIS205" s="202"/>
      <c r="AIT205" s="202"/>
      <c r="AIU205" s="202"/>
      <c r="AIV205" s="202"/>
      <c r="AIW205" s="202"/>
      <c r="AIX205" s="202"/>
      <c r="AIY205" s="202"/>
      <c r="AIZ205" s="202"/>
      <c r="AJA205" s="202"/>
      <c r="AJB205" s="202"/>
      <c r="AJC205" s="202"/>
      <c r="AJD205" s="202"/>
      <c r="AJE205" s="202"/>
      <c r="AJF205" s="202"/>
      <c r="AJG205" s="202"/>
      <c r="AJH205" s="202"/>
      <c r="AJI205" s="202"/>
      <c r="AJJ205" s="202"/>
      <c r="AJK205" s="202"/>
      <c r="AJL205" s="202"/>
      <c r="AJM205" s="202"/>
      <c r="AJN205" s="202"/>
      <c r="AJO205" s="202"/>
      <c r="AJP205" s="202"/>
      <c r="AJQ205" s="202"/>
      <c r="AJR205" s="202"/>
      <c r="AJS205" s="202"/>
      <c r="AJT205" s="202"/>
      <c r="AJU205" s="202"/>
      <c r="AJV205" s="202"/>
      <c r="AJW205" s="202"/>
      <c r="AJX205" s="202"/>
      <c r="AJY205" s="202"/>
      <c r="AJZ205" s="202"/>
      <c r="AKA205" s="202"/>
      <c r="AKB205" s="202"/>
      <c r="AKC205" s="202"/>
      <c r="AKD205" s="202"/>
      <c r="AKE205" s="202"/>
      <c r="AKF205" s="202"/>
      <c r="AKG205" s="202"/>
      <c r="AKH205" s="202"/>
      <c r="AKI205" s="202"/>
      <c r="AKJ205" s="202"/>
      <c r="AKK205" s="202"/>
      <c r="AKL205" s="202"/>
      <c r="AKM205" s="202"/>
      <c r="AKN205" s="202"/>
      <c r="AKO205" s="202"/>
      <c r="AKP205" s="202"/>
      <c r="AKQ205" s="202"/>
      <c r="AKR205" s="202"/>
      <c r="AKS205" s="202"/>
      <c r="AKT205" s="202"/>
      <c r="AKU205" s="202"/>
      <c r="AKV205" s="202"/>
      <c r="AKW205" s="202"/>
      <c r="AKX205" s="202"/>
      <c r="AKY205" s="202"/>
      <c r="AKZ205" s="202"/>
      <c r="ALA205" s="202"/>
      <c r="ALB205" s="202"/>
      <c r="ALC205" s="202"/>
      <c r="ALD205" s="202"/>
      <c r="ALE205" s="202"/>
      <c r="ALF205" s="202"/>
      <c r="ALG205" s="202"/>
      <c r="ALH205" s="202"/>
      <c r="ALI205" s="202"/>
      <c r="ALJ205" s="202"/>
      <c r="ALK205" s="202"/>
      <c r="ALL205" s="202"/>
      <c r="ALM205" s="202"/>
      <c r="ALN205" s="202"/>
      <c r="ALO205" s="202"/>
      <c r="ALP205" s="202"/>
      <c r="ALQ205" s="202"/>
      <c r="ALR205" s="202"/>
      <c r="ALS205" s="202"/>
      <c r="ALT205" s="202"/>
      <c r="ALU205" s="202"/>
      <c r="ALV205" s="202"/>
      <c r="ALW205" s="202"/>
      <c r="ALX205" s="202"/>
      <c r="ALY205" s="202"/>
      <c r="ALZ205" s="202"/>
      <c r="AMA205" s="202"/>
      <c r="AMB205" s="202"/>
      <c r="AMC205" s="202"/>
      <c r="AMD205" s="202"/>
      <c r="AME205" s="202"/>
      <c r="AMF205" s="202"/>
    </row>
    <row r="206" spans="1:1020" s="208" customFormat="1">
      <c r="A206" s="295"/>
      <c r="B206" s="261"/>
      <c r="C206" s="227" t="s">
        <v>432</v>
      </c>
      <c r="D206" s="334">
        <f t="shared" si="32"/>
        <v>0</v>
      </c>
      <c r="E206" s="335">
        <f t="shared" si="32"/>
        <v>0</v>
      </c>
      <c r="F206" s="335">
        <f t="shared" si="32"/>
        <v>0</v>
      </c>
      <c r="G206" s="335">
        <f t="shared" si="32"/>
        <v>0</v>
      </c>
      <c r="H206" s="335">
        <f t="shared" si="32"/>
        <v>0</v>
      </c>
      <c r="I206" s="315">
        <f t="shared" si="27"/>
        <v>0</v>
      </c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  <c r="BL206" s="202"/>
      <c r="BM206" s="202"/>
      <c r="BN206" s="202"/>
      <c r="BO206" s="202"/>
      <c r="BP206" s="202"/>
      <c r="BQ206" s="202"/>
      <c r="BR206" s="202"/>
      <c r="BS206" s="202"/>
      <c r="BT206" s="202"/>
      <c r="BU206" s="202"/>
      <c r="BV206" s="202"/>
      <c r="BW206" s="202"/>
      <c r="BX206" s="202"/>
      <c r="BY206" s="202"/>
      <c r="BZ206" s="202"/>
      <c r="CA206" s="202"/>
      <c r="CB206" s="202"/>
      <c r="CC206" s="202"/>
      <c r="CD206" s="202"/>
      <c r="CE206" s="202"/>
      <c r="CF206" s="202"/>
      <c r="CG206" s="202"/>
      <c r="CH206" s="202"/>
      <c r="CI206" s="202"/>
      <c r="CJ206" s="202"/>
      <c r="CK206" s="202"/>
      <c r="CL206" s="202"/>
      <c r="CM206" s="202"/>
      <c r="CN206" s="202"/>
      <c r="CO206" s="202"/>
      <c r="CP206" s="202"/>
      <c r="CQ206" s="202"/>
      <c r="CR206" s="202"/>
      <c r="CS206" s="202"/>
      <c r="CT206" s="202"/>
      <c r="CU206" s="202"/>
      <c r="CV206" s="202"/>
      <c r="CW206" s="202"/>
      <c r="CX206" s="202"/>
      <c r="CY206" s="202"/>
      <c r="CZ206" s="202"/>
      <c r="DA206" s="202"/>
      <c r="DB206" s="202"/>
      <c r="DC206" s="202"/>
      <c r="DD206" s="202"/>
      <c r="DE206" s="202"/>
      <c r="DF206" s="202"/>
      <c r="DG206" s="202"/>
      <c r="DH206" s="202"/>
      <c r="DI206" s="202"/>
      <c r="DJ206" s="202"/>
      <c r="DK206" s="202"/>
      <c r="DL206" s="202"/>
      <c r="DM206" s="202"/>
      <c r="DN206" s="202"/>
      <c r="DO206" s="202"/>
      <c r="DP206" s="202"/>
      <c r="DQ206" s="202"/>
      <c r="DR206" s="202"/>
      <c r="DS206" s="202"/>
      <c r="DT206" s="202"/>
      <c r="DU206" s="202"/>
      <c r="DV206" s="202"/>
      <c r="DW206" s="202"/>
      <c r="DX206" s="202"/>
      <c r="DY206" s="202"/>
      <c r="DZ206" s="202"/>
      <c r="EA206" s="202"/>
      <c r="EB206" s="202"/>
      <c r="EC206" s="202"/>
      <c r="ED206" s="202"/>
      <c r="EE206" s="202"/>
      <c r="EF206" s="202"/>
      <c r="EG206" s="202"/>
      <c r="EH206" s="202"/>
      <c r="EI206" s="202"/>
      <c r="EJ206" s="202"/>
      <c r="EK206" s="202"/>
      <c r="EL206" s="202"/>
      <c r="EM206" s="202"/>
      <c r="EN206" s="202"/>
      <c r="EO206" s="202"/>
      <c r="EP206" s="202"/>
      <c r="EQ206" s="202"/>
      <c r="ER206" s="202"/>
      <c r="ES206" s="202"/>
      <c r="ET206" s="202"/>
      <c r="EU206" s="202"/>
      <c r="EV206" s="202"/>
      <c r="EW206" s="202"/>
      <c r="EX206" s="202"/>
      <c r="EY206" s="202"/>
      <c r="EZ206" s="202"/>
      <c r="FA206" s="202"/>
      <c r="FB206" s="202"/>
      <c r="FC206" s="202"/>
      <c r="FD206" s="202"/>
      <c r="FE206" s="202"/>
      <c r="FF206" s="202"/>
      <c r="FG206" s="202"/>
      <c r="FH206" s="202"/>
      <c r="FI206" s="202"/>
      <c r="FJ206" s="202"/>
      <c r="FK206" s="202"/>
      <c r="FL206" s="202"/>
      <c r="FM206" s="202"/>
      <c r="FN206" s="202"/>
      <c r="FO206" s="202"/>
      <c r="FP206" s="202"/>
      <c r="FQ206" s="202"/>
      <c r="FR206" s="202"/>
      <c r="FS206" s="202"/>
      <c r="FT206" s="202"/>
      <c r="FU206" s="202"/>
      <c r="FV206" s="202"/>
      <c r="FW206" s="202"/>
      <c r="FX206" s="202"/>
      <c r="FY206" s="202"/>
      <c r="FZ206" s="202"/>
      <c r="GA206" s="202"/>
      <c r="GB206" s="202"/>
      <c r="GC206" s="202"/>
      <c r="GD206" s="202"/>
      <c r="GE206" s="202"/>
      <c r="GF206" s="202"/>
      <c r="GG206" s="202"/>
      <c r="GH206" s="202"/>
      <c r="GI206" s="202"/>
      <c r="GJ206" s="202"/>
      <c r="GK206" s="202"/>
      <c r="GL206" s="202"/>
      <c r="GM206" s="202"/>
      <c r="GN206" s="202"/>
      <c r="GO206" s="202"/>
      <c r="GP206" s="202"/>
      <c r="GQ206" s="202"/>
      <c r="GR206" s="202"/>
      <c r="GS206" s="202"/>
      <c r="GT206" s="202"/>
      <c r="GU206" s="202"/>
      <c r="GV206" s="202"/>
      <c r="GW206" s="202"/>
      <c r="GX206" s="202"/>
      <c r="GY206" s="202"/>
      <c r="GZ206" s="202"/>
      <c r="HA206" s="202"/>
      <c r="HB206" s="202"/>
      <c r="HC206" s="202"/>
      <c r="HD206" s="202"/>
      <c r="HE206" s="202"/>
      <c r="HF206" s="202"/>
      <c r="HG206" s="202"/>
      <c r="HH206" s="202"/>
      <c r="HI206" s="202"/>
      <c r="HJ206" s="202"/>
      <c r="HK206" s="202"/>
      <c r="HL206" s="202"/>
      <c r="HM206" s="202"/>
      <c r="HN206" s="202"/>
      <c r="HO206" s="202"/>
      <c r="HP206" s="202"/>
      <c r="HQ206" s="202"/>
      <c r="HR206" s="202"/>
      <c r="HS206" s="202"/>
      <c r="HT206" s="202"/>
      <c r="HU206" s="202"/>
      <c r="HV206" s="202"/>
      <c r="HW206" s="202"/>
      <c r="HX206" s="202"/>
      <c r="HY206" s="202"/>
      <c r="HZ206" s="202"/>
      <c r="IA206" s="202"/>
      <c r="IB206" s="202"/>
      <c r="IC206" s="202"/>
      <c r="ID206" s="202"/>
      <c r="IE206" s="202"/>
      <c r="IF206" s="202"/>
      <c r="IG206" s="202"/>
      <c r="IH206" s="202"/>
      <c r="II206" s="202"/>
      <c r="IJ206" s="202"/>
      <c r="IK206" s="202"/>
      <c r="IL206" s="202"/>
      <c r="IM206" s="202"/>
      <c r="IN206" s="202"/>
      <c r="IO206" s="202"/>
      <c r="IP206" s="202"/>
      <c r="IQ206" s="202"/>
      <c r="IR206" s="202"/>
      <c r="IS206" s="202"/>
      <c r="IT206" s="202"/>
      <c r="IU206" s="202"/>
      <c r="IV206" s="202"/>
      <c r="IW206" s="202"/>
      <c r="IX206" s="202"/>
      <c r="IY206" s="202"/>
      <c r="IZ206" s="202"/>
      <c r="JA206" s="202"/>
      <c r="JB206" s="202"/>
      <c r="JC206" s="202"/>
      <c r="JD206" s="202"/>
      <c r="JE206" s="202"/>
      <c r="JF206" s="202"/>
      <c r="JG206" s="202"/>
      <c r="JH206" s="202"/>
      <c r="JI206" s="202"/>
      <c r="JJ206" s="202"/>
      <c r="JK206" s="202"/>
      <c r="JL206" s="202"/>
      <c r="JM206" s="202"/>
      <c r="JN206" s="202"/>
      <c r="JO206" s="202"/>
      <c r="JP206" s="202"/>
      <c r="JQ206" s="202"/>
      <c r="JR206" s="202"/>
      <c r="JS206" s="202"/>
      <c r="JT206" s="202"/>
      <c r="JU206" s="202"/>
      <c r="JV206" s="202"/>
      <c r="JW206" s="202"/>
      <c r="JX206" s="202"/>
      <c r="JY206" s="202"/>
      <c r="JZ206" s="202"/>
      <c r="KA206" s="202"/>
      <c r="KB206" s="202"/>
      <c r="KC206" s="202"/>
      <c r="KD206" s="202"/>
      <c r="KE206" s="202"/>
      <c r="KF206" s="202"/>
      <c r="KG206" s="202"/>
      <c r="KH206" s="202"/>
      <c r="KI206" s="202"/>
      <c r="KJ206" s="202"/>
      <c r="KK206" s="202"/>
      <c r="KL206" s="202"/>
      <c r="KM206" s="202"/>
      <c r="KN206" s="202"/>
      <c r="KO206" s="202"/>
      <c r="KP206" s="202"/>
      <c r="KQ206" s="202"/>
      <c r="KR206" s="202"/>
      <c r="KS206" s="202"/>
      <c r="KT206" s="202"/>
      <c r="KU206" s="202"/>
      <c r="KV206" s="202"/>
      <c r="KW206" s="202"/>
      <c r="KX206" s="202"/>
      <c r="KY206" s="202"/>
      <c r="KZ206" s="202"/>
      <c r="LA206" s="202"/>
      <c r="LB206" s="202"/>
      <c r="LC206" s="202"/>
      <c r="LD206" s="202"/>
      <c r="LE206" s="202"/>
      <c r="LF206" s="202"/>
      <c r="LG206" s="202"/>
      <c r="LH206" s="202"/>
      <c r="LI206" s="202"/>
      <c r="LJ206" s="202"/>
      <c r="LK206" s="202"/>
      <c r="LL206" s="202"/>
      <c r="LM206" s="202"/>
      <c r="LN206" s="202"/>
      <c r="LO206" s="202"/>
      <c r="LP206" s="202"/>
      <c r="LQ206" s="202"/>
      <c r="LR206" s="202"/>
      <c r="LS206" s="202"/>
      <c r="LT206" s="202"/>
      <c r="LU206" s="202"/>
      <c r="LV206" s="202"/>
      <c r="LW206" s="202"/>
      <c r="LX206" s="202"/>
      <c r="LY206" s="202"/>
      <c r="LZ206" s="202"/>
      <c r="MA206" s="202"/>
      <c r="MB206" s="202"/>
      <c r="MC206" s="202"/>
      <c r="MD206" s="202"/>
      <c r="ME206" s="202"/>
      <c r="MF206" s="202"/>
      <c r="MG206" s="202"/>
      <c r="MH206" s="202"/>
      <c r="MI206" s="202"/>
      <c r="MJ206" s="202"/>
      <c r="MK206" s="202"/>
      <c r="ML206" s="202"/>
      <c r="MM206" s="202"/>
      <c r="MN206" s="202"/>
      <c r="MO206" s="202"/>
      <c r="MP206" s="202"/>
      <c r="MQ206" s="202"/>
      <c r="MR206" s="202"/>
      <c r="MS206" s="202"/>
      <c r="MT206" s="202"/>
      <c r="MU206" s="202"/>
      <c r="MV206" s="202"/>
      <c r="MW206" s="202"/>
      <c r="MX206" s="202"/>
      <c r="MY206" s="202"/>
      <c r="MZ206" s="202"/>
      <c r="NA206" s="202"/>
      <c r="NB206" s="202"/>
      <c r="NC206" s="202"/>
      <c r="ND206" s="202"/>
      <c r="NE206" s="202"/>
      <c r="NF206" s="202"/>
      <c r="NG206" s="202"/>
      <c r="NH206" s="202"/>
      <c r="NI206" s="202"/>
      <c r="NJ206" s="202"/>
      <c r="NK206" s="202"/>
      <c r="NL206" s="202"/>
      <c r="NM206" s="202"/>
      <c r="NN206" s="202"/>
      <c r="NO206" s="202"/>
      <c r="NP206" s="202"/>
      <c r="NQ206" s="202"/>
      <c r="NR206" s="202"/>
      <c r="NS206" s="202"/>
      <c r="NT206" s="202"/>
      <c r="NU206" s="202"/>
      <c r="NV206" s="202"/>
      <c r="NW206" s="202"/>
      <c r="NX206" s="202"/>
      <c r="NY206" s="202"/>
      <c r="NZ206" s="202"/>
      <c r="OA206" s="202"/>
      <c r="OB206" s="202"/>
      <c r="OC206" s="202"/>
      <c r="OD206" s="202"/>
      <c r="OE206" s="202"/>
      <c r="OF206" s="202"/>
      <c r="OG206" s="202"/>
      <c r="OH206" s="202"/>
      <c r="OI206" s="202"/>
      <c r="OJ206" s="202"/>
      <c r="OK206" s="202"/>
      <c r="OL206" s="202"/>
      <c r="OM206" s="202"/>
      <c r="ON206" s="202"/>
      <c r="OO206" s="202"/>
      <c r="OP206" s="202"/>
      <c r="OQ206" s="202"/>
      <c r="OR206" s="202"/>
      <c r="OS206" s="202"/>
      <c r="OT206" s="202"/>
      <c r="OU206" s="202"/>
      <c r="OV206" s="202"/>
      <c r="OW206" s="202"/>
      <c r="OX206" s="202"/>
      <c r="OY206" s="202"/>
      <c r="OZ206" s="202"/>
      <c r="PA206" s="202"/>
      <c r="PB206" s="202"/>
      <c r="PC206" s="202"/>
      <c r="PD206" s="202"/>
      <c r="PE206" s="202"/>
      <c r="PF206" s="202"/>
      <c r="PG206" s="202"/>
      <c r="PH206" s="202"/>
      <c r="PI206" s="202"/>
      <c r="PJ206" s="202"/>
      <c r="PK206" s="202"/>
      <c r="PL206" s="202"/>
      <c r="PM206" s="202"/>
      <c r="PN206" s="202"/>
      <c r="PO206" s="202"/>
      <c r="PP206" s="202"/>
      <c r="PQ206" s="202"/>
      <c r="PR206" s="202"/>
      <c r="PS206" s="202"/>
      <c r="PT206" s="202"/>
      <c r="PU206" s="202"/>
      <c r="PV206" s="202"/>
      <c r="PW206" s="202"/>
      <c r="PX206" s="202"/>
      <c r="PY206" s="202"/>
      <c r="PZ206" s="202"/>
      <c r="QA206" s="202"/>
      <c r="QB206" s="202"/>
      <c r="QC206" s="202"/>
      <c r="QD206" s="202"/>
      <c r="QE206" s="202"/>
      <c r="QF206" s="202"/>
      <c r="QG206" s="202"/>
      <c r="QH206" s="202"/>
      <c r="QI206" s="202"/>
      <c r="QJ206" s="202"/>
      <c r="QK206" s="202"/>
      <c r="QL206" s="202"/>
      <c r="QM206" s="202"/>
      <c r="QN206" s="202"/>
      <c r="QO206" s="202"/>
      <c r="QP206" s="202"/>
      <c r="QQ206" s="202"/>
      <c r="QR206" s="202"/>
      <c r="QS206" s="202"/>
      <c r="QT206" s="202"/>
      <c r="QU206" s="202"/>
      <c r="QV206" s="202"/>
      <c r="QW206" s="202"/>
      <c r="QX206" s="202"/>
      <c r="QY206" s="202"/>
      <c r="QZ206" s="202"/>
      <c r="RA206" s="202"/>
      <c r="RB206" s="202"/>
      <c r="RC206" s="202"/>
      <c r="RD206" s="202"/>
      <c r="RE206" s="202"/>
      <c r="RF206" s="202"/>
      <c r="RG206" s="202"/>
      <c r="RH206" s="202"/>
      <c r="RI206" s="202"/>
      <c r="RJ206" s="202"/>
      <c r="RK206" s="202"/>
      <c r="RL206" s="202"/>
      <c r="RM206" s="202"/>
      <c r="RN206" s="202"/>
      <c r="RO206" s="202"/>
      <c r="RP206" s="202"/>
      <c r="RQ206" s="202"/>
      <c r="RR206" s="202"/>
      <c r="RS206" s="202"/>
      <c r="RT206" s="202"/>
      <c r="RU206" s="202"/>
      <c r="RV206" s="202"/>
      <c r="RW206" s="202"/>
      <c r="RX206" s="202"/>
      <c r="RY206" s="202"/>
      <c r="RZ206" s="202"/>
      <c r="SA206" s="202"/>
      <c r="SB206" s="202"/>
      <c r="SC206" s="202"/>
      <c r="SD206" s="202"/>
      <c r="SE206" s="202"/>
      <c r="SF206" s="202"/>
      <c r="SG206" s="202"/>
      <c r="SH206" s="202"/>
      <c r="SI206" s="202"/>
      <c r="SJ206" s="202"/>
      <c r="SK206" s="202"/>
      <c r="SL206" s="202"/>
      <c r="SM206" s="202"/>
      <c r="SN206" s="202"/>
      <c r="SO206" s="202"/>
      <c r="SP206" s="202"/>
      <c r="SQ206" s="202"/>
      <c r="SR206" s="202"/>
      <c r="SS206" s="202"/>
      <c r="ST206" s="202"/>
      <c r="SU206" s="202"/>
      <c r="SV206" s="202"/>
      <c r="SW206" s="202"/>
      <c r="SX206" s="202"/>
      <c r="SY206" s="202"/>
      <c r="SZ206" s="202"/>
      <c r="TA206" s="202"/>
      <c r="TB206" s="202"/>
      <c r="TC206" s="202"/>
      <c r="TD206" s="202"/>
      <c r="TE206" s="202"/>
      <c r="TF206" s="202"/>
      <c r="TG206" s="202"/>
      <c r="TH206" s="202"/>
      <c r="TI206" s="202"/>
      <c r="TJ206" s="202"/>
      <c r="TK206" s="202"/>
      <c r="TL206" s="202"/>
      <c r="TM206" s="202"/>
      <c r="TN206" s="202"/>
      <c r="TO206" s="202"/>
      <c r="TP206" s="202"/>
      <c r="TQ206" s="202"/>
      <c r="TR206" s="202"/>
      <c r="TS206" s="202"/>
      <c r="TT206" s="202"/>
      <c r="TU206" s="202"/>
      <c r="TV206" s="202"/>
      <c r="TW206" s="202"/>
      <c r="TX206" s="202"/>
      <c r="TY206" s="202"/>
      <c r="TZ206" s="202"/>
      <c r="UA206" s="202"/>
      <c r="UB206" s="202"/>
      <c r="UC206" s="202"/>
      <c r="UD206" s="202"/>
      <c r="UE206" s="202"/>
      <c r="UF206" s="202"/>
      <c r="UG206" s="202"/>
      <c r="UH206" s="202"/>
      <c r="UI206" s="202"/>
      <c r="UJ206" s="202"/>
      <c r="UK206" s="202"/>
      <c r="UL206" s="202"/>
      <c r="UM206" s="202"/>
      <c r="UN206" s="202"/>
      <c r="UO206" s="202"/>
      <c r="UP206" s="202"/>
      <c r="UQ206" s="202"/>
      <c r="UR206" s="202"/>
      <c r="US206" s="202"/>
      <c r="UT206" s="202"/>
      <c r="UU206" s="202"/>
      <c r="UV206" s="202"/>
      <c r="UW206" s="202"/>
      <c r="UX206" s="202"/>
      <c r="UY206" s="202"/>
      <c r="UZ206" s="202"/>
      <c r="VA206" s="202"/>
      <c r="VB206" s="202"/>
      <c r="VC206" s="202"/>
      <c r="VD206" s="202"/>
      <c r="VE206" s="202"/>
      <c r="VF206" s="202"/>
      <c r="VG206" s="202"/>
      <c r="VH206" s="202"/>
      <c r="VI206" s="202"/>
      <c r="VJ206" s="202"/>
      <c r="VK206" s="202"/>
      <c r="VL206" s="202"/>
      <c r="VM206" s="202"/>
      <c r="VN206" s="202"/>
      <c r="VO206" s="202"/>
      <c r="VP206" s="202"/>
      <c r="VQ206" s="202"/>
      <c r="VR206" s="202"/>
      <c r="VS206" s="202"/>
      <c r="VT206" s="202"/>
      <c r="VU206" s="202"/>
      <c r="VV206" s="202"/>
      <c r="VW206" s="202"/>
      <c r="VX206" s="202"/>
      <c r="VY206" s="202"/>
      <c r="VZ206" s="202"/>
      <c r="WA206" s="202"/>
      <c r="WB206" s="202"/>
      <c r="WC206" s="202"/>
      <c r="WD206" s="202"/>
      <c r="WE206" s="202"/>
      <c r="WF206" s="202"/>
      <c r="WG206" s="202"/>
      <c r="WH206" s="202"/>
      <c r="WI206" s="202"/>
      <c r="WJ206" s="202"/>
      <c r="WK206" s="202"/>
      <c r="WL206" s="202"/>
      <c r="WM206" s="202"/>
      <c r="WN206" s="202"/>
      <c r="WO206" s="202"/>
      <c r="WP206" s="202"/>
      <c r="WQ206" s="202"/>
      <c r="WR206" s="202"/>
      <c r="WS206" s="202"/>
      <c r="WT206" s="202"/>
      <c r="WU206" s="202"/>
      <c r="WV206" s="202"/>
      <c r="WW206" s="202"/>
      <c r="WX206" s="202"/>
      <c r="WY206" s="202"/>
      <c r="WZ206" s="202"/>
      <c r="XA206" s="202"/>
      <c r="XB206" s="202"/>
      <c r="XC206" s="202"/>
      <c r="XD206" s="202"/>
      <c r="XE206" s="202"/>
      <c r="XF206" s="202"/>
      <c r="XG206" s="202"/>
      <c r="XH206" s="202"/>
      <c r="XI206" s="202"/>
      <c r="XJ206" s="202"/>
      <c r="XK206" s="202"/>
      <c r="XL206" s="202"/>
      <c r="XM206" s="202"/>
      <c r="XN206" s="202"/>
      <c r="XO206" s="202"/>
      <c r="XP206" s="202"/>
      <c r="XQ206" s="202"/>
      <c r="XR206" s="202"/>
      <c r="XS206" s="202"/>
      <c r="XT206" s="202"/>
      <c r="XU206" s="202"/>
      <c r="XV206" s="202"/>
      <c r="XW206" s="202"/>
      <c r="XX206" s="202"/>
      <c r="XY206" s="202"/>
      <c r="XZ206" s="202"/>
      <c r="YA206" s="202"/>
      <c r="YB206" s="202"/>
      <c r="YC206" s="202"/>
      <c r="YD206" s="202"/>
      <c r="YE206" s="202"/>
      <c r="YF206" s="202"/>
      <c r="YG206" s="202"/>
      <c r="YH206" s="202"/>
      <c r="YI206" s="202"/>
      <c r="YJ206" s="202"/>
      <c r="YK206" s="202"/>
      <c r="YL206" s="202"/>
      <c r="YM206" s="202"/>
      <c r="YN206" s="202"/>
      <c r="YO206" s="202"/>
      <c r="YP206" s="202"/>
      <c r="YQ206" s="202"/>
      <c r="YR206" s="202"/>
      <c r="YS206" s="202"/>
      <c r="YT206" s="202"/>
      <c r="YU206" s="202"/>
      <c r="YV206" s="202"/>
      <c r="YW206" s="202"/>
      <c r="YX206" s="202"/>
      <c r="YY206" s="202"/>
      <c r="YZ206" s="202"/>
      <c r="ZA206" s="202"/>
      <c r="ZB206" s="202"/>
      <c r="ZC206" s="202"/>
      <c r="ZD206" s="202"/>
      <c r="ZE206" s="202"/>
      <c r="ZF206" s="202"/>
      <c r="ZG206" s="202"/>
      <c r="ZH206" s="202"/>
      <c r="ZI206" s="202"/>
      <c r="ZJ206" s="202"/>
      <c r="ZK206" s="202"/>
      <c r="ZL206" s="202"/>
      <c r="ZM206" s="202"/>
      <c r="ZN206" s="202"/>
      <c r="ZO206" s="202"/>
      <c r="ZP206" s="202"/>
      <c r="ZQ206" s="202"/>
      <c r="ZR206" s="202"/>
      <c r="ZS206" s="202"/>
      <c r="ZT206" s="202"/>
      <c r="ZU206" s="202"/>
      <c r="ZV206" s="202"/>
      <c r="ZW206" s="202"/>
      <c r="ZX206" s="202"/>
      <c r="ZY206" s="202"/>
      <c r="ZZ206" s="202"/>
      <c r="AAA206" s="202"/>
      <c r="AAB206" s="202"/>
      <c r="AAC206" s="202"/>
      <c r="AAD206" s="202"/>
      <c r="AAE206" s="202"/>
      <c r="AAF206" s="202"/>
      <c r="AAG206" s="202"/>
      <c r="AAH206" s="202"/>
      <c r="AAI206" s="202"/>
      <c r="AAJ206" s="202"/>
      <c r="AAK206" s="202"/>
      <c r="AAL206" s="202"/>
      <c r="AAM206" s="202"/>
      <c r="AAN206" s="202"/>
      <c r="AAO206" s="202"/>
      <c r="AAP206" s="202"/>
      <c r="AAQ206" s="202"/>
      <c r="AAR206" s="202"/>
      <c r="AAS206" s="202"/>
      <c r="AAT206" s="202"/>
      <c r="AAU206" s="202"/>
      <c r="AAV206" s="202"/>
      <c r="AAW206" s="202"/>
      <c r="AAX206" s="202"/>
      <c r="AAY206" s="202"/>
      <c r="AAZ206" s="202"/>
      <c r="ABA206" s="202"/>
      <c r="ABB206" s="202"/>
      <c r="ABC206" s="202"/>
      <c r="ABD206" s="202"/>
      <c r="ABE206" s="202"/>
      <c r="ABF206" s="202"/>
      <c r="ABG206" s="202"/>
      <c r="ABH206" s="202"/>
      <c r="ABI206" s="202"/>
      <c r="ABJ206" s="202"/>
      <c r="ABK206" s="202"/>
      <c r="ABL206" s="202"/>
      <c r="ABM206" s="202"/>
      <c r="ABN206" s="202"/>
      <c r="ABO206" s="202"/>
      <c r="ABP206" s="202"/>
      <c r="ABQ206" s="202"/>
      <c r="ABR206" s="202"/>
      <c r="ABS206" s="202"/>
      <c r="ABT206" s="202"/>
      <c r="ABU206" s="202"/>
      <c r="ABV206" s="202"/>
      <c r="ABW206" s="202"/>
      <c r="ABX206" s="202"/>
      <c r="ABY206" s="202"/>
      <c r="ABZ206" s="202"/>
      <c r="ACA206" s="202"/>
      <c r="ACB206" s="202"/>
      <c r="ACC206" s="202"/>
      <c r="ACD206" s="202"/>
      <c r="ACE206" s="202"/>
      <c r="ACF206" s="202"/>
      <c r="ACG206" s="202"/>
      <c r="ACH206" s="202"/>
      <c r="ACI206" s="202"/>
      <c r="ACJ206" s="202"/>
      <c r="ACK206" s="202"/>
      <c r="ACL206" s="202"/>
      <c r="ACM206" s="202"/>
      <c r="ACN206" s="202"/>
      <c r="ACO206" s="202"/>
      <c r="ACP206" s="202"/>
      <c r="ACQ206" s="202"/>
      <c r="ACR206" s="202"/>
      <c r="ACS206" s="202"/>
      <c r="ACT206" s="202"/>
      <c r="ACU206" s="202"/>
      <c r="ACV206" s="202"/>
      <c r="ACW206" s="202"/>
      <c r="ACX206" s="202"/>
      <c r="ACY206" s="202"/>
      <c r="ACZ206" s="202"/>
      <c r="ADA206" s="202"/>
      <c r="ADB206" s="202"/>
      <c r="ADC206" s="202"/>
      <c r="ADD206" s="202"/>
      <c r="ADE206" s="202"/>
      <c r="ADF206" s="202"/>
      <c r="ADG206" s="202"/>
      <c r="ADH206" s="202"/>
      <c r="ADI206" s="202"/>
      <c r="ADJ206" s="202"/>
      <c r="ADK206" s="202"/>
      <c r="ADL206" s="202"/>
      <c r="ADM206" s="202"/>
      <c r="ADN206" s="202"/>
      <c r="ADO206" s="202"/>
      <c r="ADP206" s="202"/>
      <c r="ADQ206" s="202"/>
      <c r="ADR206" s="202"/>
      <c r="ADS206" s="202"/>
      <c r="ADT206" s="202"/>
      <c r="ADU206" s="202"/>
      <c r="ADV206" s="202"/>
      <c r="ADW206" s="202"/>
      <c r="ADX206" s="202"/>
      <c r="ADY206" s="202"/>
      <c r="ADZ206" s="202"/>
      <c r="AEA206" s="202"/>
      <c r="AEB206" s="202"/>
      <c r="AEC206" s="202"/>
      <c r="AED206" s="202"/>
      <c r="AEE206" s="202"/>
      <c r="AEF206" s="202"/>
      <c r="AEG206" s="202"/>
      <c r="AEH206" s="202"/>
      <c r="AEI206" s="202"/>
      <c r="AEJ206" s="202"/>
      <c r="AEK206" s="202"/>
      <c r="AEL206" s="202"/>
      <c r="AEM206" s="202"/>
      <c r="AEN206" s="202"/>
      <c r="AEO206" s="202"/>
      <c r="AEP206" s="202"/>
      <c r="AEQ206" s="202"/>
      <c r="AER206" s="202"/>
      <c r="AES206" s="202"/>
      <c r="AET206" s="202"/>
      <c r="AEU206" s="202"/>
      <c r="AEV206" s="202"/>
      <c r="AEW206" s="202"/>
      <c r="AEX206" s="202"/>
      <c r="AEY206" s="202"/>
      <c r="AEZ206" s="202"/>
      <c r="AFA206" s="202"/>
      <c r="AFB206" s="202"/>
      <c r="AFC206" s="202"/>
      <c r="AFD206" s="202"/>
      <c r="AFE206" s="202"/>
      <c r="AFF206" s="202"/>
      <c r="AFG206" s="202"/>
      <c r="AFH206" s="202"/>
      <c r="AFI206" s="202"/>
      <c r="AFJ206" s="202"/>
      <c r="AFK206" s="202"/>
      <c r="AFL206" s="202"/>
      <c r="AFM206" s="202"/>
      <c r="AFN206" s="202"/>
      <c r="AFO206" s="202"/>
      <c r="AFP206" s="202"/>
      <c r="AFQ206" s="202"/>
      <c r="AFR206" s="202"/>
      <c r="AFS206" s="202"/>
      <c r="AFT206" s="202"/>
      <c r="AFU206" s="202"/>
      <c r="AFV206" s="202"/>
      <c r="AFW206" s="202"/>
      <c r="AFX206" s="202"/>
      <c r="AFY206" s="202"/>
      <c r="AFZ206" s="202"/>
      <c r="AGA206" s="202"/>
      <c r="AGB206" s="202"/>
      <c r="AGC206" s="202"/>
      <c r="AGD206" s="202"/>
      <c r="AGE206" s="202"/>
      <c r="AGF206" s="202"/>
      <c r="AGG206" s="202"/>
      <c r="AGH206" s="202"/>
      <c r="AGI206" s="202"/>
      <c r="AGJ206" s="202"/>
      <c r="AGK206" s="202"/>
      <c r="AGL206" s="202"/>
      <c r="AGM206" s="202"/>
      <c r="AGN206" s="202"/>
      <c r="AGO206" s="202"/>
      <c r="AGP206" s="202"/>
      <c r="AGQ206" s="202"/>
      <c r="AGR206" s="202"/>
      <c r="AGS206" s="202"/>
      <c r="AGT206" s="202"/>
      <c r="AGU206" s="202"/>
      <c r="AGV206" s="202"/>
      <c r="AGW206" s="202"/>
      <c r="AGX206" s="202"/>
      <c r="AGY206" s="202"/>
      <c r="AGZ206" s="202"/>
      <c r="AHA206" s="202"/>
      <c r="AHB206" s="202"/>
      <c r="AHC206" s="202"/>
      <c r="AHD206" s="202"/>
      <c r="AHE206" s="202"/>
      <c r="AHF206" s="202"/>
      <c r="AHG206" s="202"/>
      <c r="AHH206" s="202"/>
      <c r="AHI206" s="202"/>
      <c r="AHJ206" s="202"/>
      <c r="AHK206" s="202"/>
      <c r="AHL206" s="202"/>
      <c r="AHM206" s="202"/>
      <c r="AHN206" s="202"/>
      <c r="AHO206" s="202"/>
      <c r="AHP206" s="202"/>
      <c r="AHQ206" s="202"/>
      <c r="AHR206" s="202"/>
      <c r="AHS206" s="202"/>
      <c r="AHT206" s="202"/>
      <c r="AHU206" s="202"/>
      <c r="AHV206" s="202"/>
      <c r="AHW206" s="202"/>
      <c r="AHX206" s="202"/>
      <c r="AHY206" s="202"/>
      <c r="AHZ206" s="202"/>
      <c r="AIA206" s="202"/>
      <c r="AIB206" s="202"/>
      <c r="AIC206" s="202"/>
      <c r="AID206" s="202"/>
      <c r="AIE206" s="202"/>
      <c r="AIF206" s="202"/>
      <c r="AIG206" s="202"/>
      <c r="AIH206" s="202"/>
      <c r="AII206" s="202"/>
      <c r="AIJ206" s="202"/>
      <c r="AIK206" s="202"/>
      <c r="AIL206" s="202"/>
      <c r="AIM206" s="202"/>
      <c r="AIN206" s="202"/>
      <c r="AIO206" s="202"/>
      <c r="AIP206" s="202"/>
      <c r="AIQ206" s="202"/>
      <c r="AIR206" s="202"/>
      <c r="AIS206" s="202"/>
      <c r="AIT206" s="202"/>
      <c r="AIU206" s="202"/>
      <c r="AIV206" s="202"/>
      <c r="AIW206" s="202"/>
      <c r="AIX206" s="202"/>
      <c r="AIY206" s="202"/>
      <c r="AIZ206" s="202"/>
      <c r="AJA206" s="202"/>
      <c r="AJB206" s="202"/>
      <c r="AJC206" s="202"/>
      <c r="AJD206" s="202"/>
      <c r="AJE206" s="202"/>
      <c r="AJF206" s="202"/>
      <c r="AJG206" s="202"/>
      <c r="AJH206" s="202"/>
      <c r="AJI206" s="202"/>
      <c r="AJJ206" s="202"/>
      <c r="AJK206" s="202"/>
      <c r="AJL206" s="202"/>
      <c r="AJM206" s="202"/>
      <c r="AJN206" s="202"/>
      <c r="AJO206" s="202"/>
      <c r="AJP206" s="202"/>
      <c r="AJQ206" s="202"/>
      <c r="AJR206" s="202"/>
      <c r="AJS206" s="202"/>
      <c r="AJT206" s="202"/>
      <c r="AJU206" s="202"/>
      <c r="AJV206" s="202"/>
      <c r="AJW206" s="202"/>
      <c r="AJX206" s="202"/>
      <c r="AJY206" s="202"/>
      <c r="AJZ206" s="202"/>
      <c r="AKA206" s="202"/>
      <c r="AKB206" s="202"/>
      <c r="AKC206" s="202"/>
      <c r="AKD206" s="202"/>
      <c r="AKE206" s="202"/>
      <c r="AKF206" s="202"/>
      <c r="AKG206" s="202"/>
      <c r="AKH206" s="202"/>
      <c r="AKI206" s="202"/>
      <c r="AKJ206" s="202"/>
      <c r="AKK206" s="202"/>
      <c r="AKL206" s="202"/>
      <c r="AKM206" s="202"/>
      <c r="AKN206" s="202"/>
      <c r="AKO206" s="202"/>
      <c r="AKP206" s="202"/>
      <c r="AKQ206" s="202"/>
      <c r="AKR206" s="202"/>
      <c r="AKS206" s="202"/>
      <c r="AKT206" s="202"/>
      <c r="AKU206" s="202"/>
      <c r="AKV206" s="202"/>
      <c r="AKW206" s="202"/>
      <c r="AKX206" s="202"/>
      <c r="AKY206" s="202"/>
      <c r="AKZ206" s="202"/>
      <c r="ALA206" s="202"/>
      <c r="ALB206" s="202"/>
      <c r="ALC206" s="202"/>
      <c r="ALD206" s="202"/>
      <c r="ALE206" s="202"/>
      <c r="ALF206" s="202"/>
      <c r="ALG206" s="202"/>
      <c r="ALH206" s="202"/>
      <c r="ALI206" s="202"/>
      <c r="ALJ206" s="202"/>
      <c r="ALK206" s="202"/>
      <c r="ALL206" s="202"/>
      <c r="ALM206" s="202"/>
      <c r="ALN206" s="202"/>
      <c r="ALO206" s="202"/>
      <c r="ALP206" s="202"/>
      <c r="ALQ206" s="202"/>
      <c r="ALR206" s="202"/>
      <c r="ALS206" s="202"/>
      <c r="ALT206" s="202"/>
      <c r="ALU206" s="202"/>
      <c r="ALV206" s="202"/>
      <c r="ALW206" s="202"/>
      <c r="ALX206" s="202"/>
      <c r="ALY206" s="202"/>
      <c r="ALZ206" s="202"/>
      <c r="AMA206" s="202"/>
      <c r="AMB206" s="202"/>
      <c r="AMC206" s="202"/>
      <c r="AMD206" s="202"/>
      <c r="AME206" s="202"/>
      <c r="AMF206" s="202"/>
    </row>
    <row r="207" spans="1:1020" s="208" customFormat="1">
      <c r="A207" s="295"/>
      <c r="B207" s="261"/>
      <c r="C207" s="227" t="s">
        <v>433</v>
      </c>
      <c r="D207" s="334">
        <f t="shared" si="32"/>
        <v>0</v>
      </c>
      <c r="E207" s="335">
        <f t="shared" si="32"/>
        <v>0</v>
      </c>
      <c r="F207" s="335">
        <f t="shared" si="32"/>
        <v>0</v>
      </c>
      <c r="G207" s="335">
        <f t="shared" si="32"/>
        <v>0</v>
      </c>
      <c r="H207" s="335">
        <f t="shared" si="32"/>
        <v>0</v>
      </c>
      <c r="I207" s="315">
        <f t="shared" si="27"/>
        <v>0</v>
      </c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  <c r="BL207" s="202"/>
      <c r="BM207" s="202"/>
      <c r="BN207" s="202"/>
      <c r="BO207" s="202"/>
      <c r="BP207" s="202"/>
      <c r="BQ207" s="202"/>
      <c r="BR207" s="202"/>
      <c r="BS207" s="202"/>
      <c r="BT207" s="202"/>
      <c r="BU207" s="202"/>
      <c r="BV207" s="202"/>
      <c r="BW207" s="202"/>
      <c r="BX207" s="202"/>
      <c r="BY207" s="202"/>
      <c r="BZ207" s="202"/>
      <c r="CA207" s="202"/>
      <c r="CB207" s="202"/>
      <c r="CC207" s="202"/>
      <c r="CD207" s="202"/>
      <c r="CE207" s="202"/>
      <c r="CF207" s="202"/>
      <c r="CG207" s="202"/>
      <c r="CH207" s="202"/>
      <c r="CI207" s="202"/>
      <c r="CJ207" s="202"/>
      <c r="CK207" s="202"/>
      <c r="CL207" s="202"/>
      <c r="CM207" s="202"/>
      <c r="CN207" s="202"/>
      <c r="CO207" s="202"/>
      <c r="CP207" s="202"/>
      <c r="CQ207" s="202"/>
      <c r="CR207" s="202"/>
      <c r="CS207" s="202"/>
      <c r="CT207" s="202"/>
      <c r="CU207" s="202"/>
      <c r="CV207" s="202"/>
      <c r="CW207" s="202"/>
      <c r="CX207" s="202"/>
      <c r="CY207" s="202"/>
      <c r="CZ207" s="202"/>
      <c r="DA207" s="202"/>
      <c r="DB207" s="202"/>
      <c r="DC207" s="202"/>
      <c r="DD207" s="202"/>
      <c r="DE207" s="202"/>
      <c r="DF207" s="202"/>
      <c r="DG207" s="202"/>
      <c r="DH207" s="202"/>
      <c r="DI207" s="202"/>
      <c r="DJ207" s="202"/>
      <c r="DK207" s="202"/>
      <c r="DL207" s="202"/>
      <c r="DM207" s="202"/>
      <c r="DN207" s="202"/>
      <c r="DO207" s="202"/>
      <c r="DP207" s="202"/>
      <c r="DQ207" s="202"/>
      <c r="DR207" s="202"/>
      <c r="DS207" s="202"/>
      <c r="DT207" s="202"/>
      <c r="DU207" s="202"/>
      <c r="DV207" s="202"/>
      <c r="DW207" s="202"/>
      <c r="DX207" s="202"/>
      <c r="DY207" s="202"/>
      <c r="DZ207" s="202"/>
      <c r="EA207" s="202"/>
      <c r="EB207" s="202"/>
      <c r="EC207" s="202"/>
      <c r="ED207" s="202"/>
      <c r="EE207" s="202"/>
      <c r="EF207" s="202"/>
      <c r="EG207" s="202"/>
      <c r="EH207" s="202"/>
      <c r="EI207" s="202"/>
      <c r="EJ207" s="202"/>
      <c r="EK207" s="202"/>
      <c r="EL207" s="202"/>
      <c r="EM207" s="202"/>
      <c r="EN207" s="202"/>
      <c r="EO207" s="202"/>
      <c r="EP207" s="202"/>
      <c r="EQ207" s="202"/>
      <c r="ER207" s="202"/>
      <c r="ES207" s="202"/>
      <c r="ET207" s="202"/>
      <c r="EU207" s="202"/>
      <c r="EV207" s="202"/>
      <c r="EW207" s="202"/>
      <c r="EX207" s="202"/>
      <c r="EY207" s="202"/>
      <c r="EZ207" s="202"/>
      <c r="FA207" s="202"/>
      <c r="FB207" s="202"/>
      <c r="FC207" s="202"/>
      <c r="FD207" s="202"/>
      <c r="FE207" s="202"/>
      <c r="FF207" s="202"/>
      <c r="FG207" s="202"/>
      <c r="FH207" s="202"/>
      <c r="FI207" s="202"/>
      <c r="FJ207" s="202"/>
      <c r="FK207" s="202"/>
      <c r="FL207" s="202"/>
      <c r="FM207" s="202"/>
      <c r="FN207" s="202"/>
      <c r="FO207" s="202"/>
      <c r="FP207" s="202"/>
      <c r="FQ207" s="202"/>
      <c r="FR207" s="202"/>
      <c r="FS207" s="202"/>
      <c r="FT207" s="202"/>
      <c r="FU207" s="202"/>
      <c r="FV207" s="202"/>
      <c r="FW207" s="202"/>
      <c r="FX207" s="202"/>
      <c r="FY207" s="202"/>
      <c r="FZ207" s="202"/>
      <c r="GA207" s="202"/>
      <c r="GB207" s="202"/>
      <c r="GC207" s="202"/>
      <c r="GD207" s="202"/>
      <c r="GE207" s="202"/>
      <c r="GF207" s="202"/>
      <c r="GG207" s="202"/>
      <c r="GH207" s="202"/>
      <c r="GI207" s="202"/>
      <c r="GJ207" s="202"/>
      <c r="GK207" s="202"/>
      <c r="GL207" s="202"/>
      <c r="GM207" s="202"/>
      <c r="GN207" s="202"/>
      <c r="GO207" s="202"/>
      <c r="GP207" s="202"/>
      <c r="GQ207" s="202"/>
      <c r="GR207" s="202"/>
      <c r="GS207" s="202"/>
      <c r="GT207" s="202"/>
      <c r="GU207" s="202"/>
      <c r="GV207" s="202"/>
      <c r="GW207" s="202"/>
      <c r="GX207" s="202"/>
      <c r="GY207" s="202"/>
      <c r="GZ207" s="202"/>
      <c r="HA207" s="202"/>
      <c r="HB207" s="202"/>
      <c r="HC207" s="202"/>
      <c r="HD207" s="202"/>
      <c r="HE207" s="202"/>
      <c r="HF207" s="202"/>
      <c r="HG207" s="202"/>
      <c r="HH207" s="202"/>
      <c r="HI207" s="202"/>
      <c r="HJ207" s="202"/>
      <c r="HK207" s="202"/>
      <c r="HL207" s="202"/>
      <c r="HM207" s="202"/>
      <c r="HN207" s="202"/>
      <c r="HO207" s="202"/>
      <c r="HP207" s="202"/>
      <c r="HQ207" s="202"/>
      <c r="HR207" s="202"/>
      <c r="HS207" s="202"/>
      <c r="HT207" s="202"/>
      <c r="HU207" s="202"/>
      <c r="HV207" s="202"/>
      <c r="HW207" s="202"/>
      <c r="HX207" s="202"/>
      <c r="HY207" s="202"/>
      <c r="HZ207" s="202"/>
      <c r="IA207" s="202"/>
      <c r="IB207" s="202"/>
      <c r="IC207" s="202"/>
      <c r="ID207" s="202"/>
      <c r="IE207" s="202"/>
      <c r="IF207" s="202"/>
      <c r="IG207" s="202"/>
      <c r="IH207" s="202"/>
      <c r="II207" s="202"/>
      <c r="IJ207" s="202"/>
      <c r="IK207" s="202"/>
      <c r="IL207" s="202"/>
      <c r="IM207" s="202"/>
      <c r="IN207" s="202"/>
      <c r="IO207" s="202"/>
      <c r="IP207" s="202"/>
      <c r="IQ207" s="202"/>
      <c r="IR207" s="202"/>
      <c r="IS207" s="202"/>
      <c r="IT207" s="202"/>
      <c r="IU207" s="202"/>
      <c r="IV207" s="202"/>
      <c r="IW207" s="202"/>
      <c r="IX207" s="202"/>
      <c r="IY207" s="202"/>
      <c r="IZ207" s="202"/>
      <c r="JA207" s="202"/>
      <c r="JB207" s="202"/>
      <c r="JC207" s="202"/>
      <c r="JD207" s="202"/>
      <c r="JE207" s="202"/>
      <c r="JF207" s="202"/>
      <c r="JG207" s="202"/>
      <c r="JH207" s="202"/>
      <c r="JI207" s="202"/>
      <c r="JJ207" s="202"/>
      <c r="JK207" s="202"/>
      <c r="JL207" s="202"/>
      <c r="JM207" s="202"/>
      <c r="JN207" s="202"/>
      <c r="JO207" s="202"/>
      <c r="JP207" s="202"/>
      <c r="JQ207" s="202"/>
      <c r="JR207" s="202"/>
      <c r="JS207" s="202"/>
      <c r="JT207" s="202"/>
      <c r="JU207" s="202"/>
      <c r="JV207" s="202"/>
      <c r="JW207" s="202"/>
      <c r="JX207" s="202"/>
      <c r="JY207" s="202"/>
      <c r="JZ207" s="202"/>
      <c r="KA207" s="202"/>
      <c r="KB207" s="202"/>
      <c r="KC207" s="202"/>
      <c r="KD207" s="202"/>
      <c r="KE207" s="202"/>
      <c r="KF207" s="202"/>
      <c r="KG207" s="202"/>
      <c r="KH207" s="202"/>
      <c r="KI207" s="202"/>
      <c r="KJ207" s="202"/>
      <c r="KK207" s="202"/>
      <c r="KL207" s="202"/>
      <c r="KM207" s="202"/>
      <c r="KN207" s="202"/>
      <c r="KO207" s="202"/>
      <c r="KP207" s="202"/>
      <c r="KQ207" s="202"/>
      <c r="KR207" s="202"/>
      <c r="KS207" s="202"/>
      <c r="KT207" s="202"/>
      <c r="KU207" s="202"/>
      <c r="KV207" s="202"/>
      <c r="KW207" s="202"/>
      <c r="KX207" s="202"/>
      <c r="KY207" s="202"/>
      <c r="KZ207" s="202"/>
      <c r="LA207" s="202"/>
      <c r="LB207" s="202"/>
      <c r="LC207" s="202"/>
      <c r="LD207" s="202"/>
      <c r="LE207" s="202"/>
      <c r="LF207" s="202"/>
      <c r="LG207" s="202"/>
      <c r="LH207" s="202"/>
      <c r="LI207" s="202"/>
      <c r="LJ207" s="202"/>
      <c r="LK207" s="202"/>
      <c r="LL207" s="202"/>
      <c r="LM207" s="202"/>
      <c r="LN207" s="202"/>
      <c r="LO207" s="202"/>
      <c r="LP207" s="202"/>
      <c r="LQ207" s="202"/>
      <c r="LR207" s="202"/>
      <c r="LS207" s="202"/>
      <c r="LT207" s="202"/>
      <c r="LU207" s="202"/>
      <c r="LV207" s="202"/>
      <c r="LW207" s="202"/>
      <c r="LX207" s="202"/>
      <c r="LY207" s="202"/>
      <c r="LZ207" s="202"/>
      <c r="MA207" s="202"/>
      <c r="MB207" s="202"/>
      <c r="MC207" s="202"/>
      <c r="MD207" s="202"/>
      <c r="ME207" s="202"/>
      <c r="MF207" s="202"/>
      <c r="MG207" s="202"/>
      <c r="MH207" s="202"/>
      <c r="MI207" s="202"/>
      <c r="MJ207" s="202"/>
      <c r="MK207" s="202"/>
      <c r="ML207" s="202"/>
      <c r="MM207" s="202"/>
      <c r="MN207" s="202"/>
      <c r="MO207" s="202"/>
      <c r="MP207" s="202"/>
      <c r="MQ207" s="202"/>
      <c r="MR207" s="202"/>
      <c r="MS207" s="202"/>
      <c r="MT207" s="202"/>
      <c r="MU207" s="202"/>
      <c r="MV207" s="202"/>
      <c r="MW207" s="202"/>
      <c r="MX207" s="202"/>
      <c r="MY207" s="202"/>
      <c r="MZ207" s="202"/>
      <c r="NA207" s="202"/>
      <c r="NB207" s="202"/>
      <c r="NC207" s="202"/>
      <c r="ND207" s="202"/>
      <c r="NE207" s="202"/>
      <c r="NF207" s="202"/>
      <c r="NG207" s="202"/>
      <c r="NH207" s="202"/>
      <c r="NI207" s="202"/>
      <c r="NJ207" s="202"/>
      <c r="NK207" s="202"/>
      <c r="NL207" s="202"/>
      <c r="NM207" s="202"/>
      <c r="NN207" s="202"/>
      <c r="NO207" s="202"/>
      <c r="NP207" s="202"/>
      <c r="NQ207" s="202"/>
      <c r="NR207" s="202"/>
      <c r="NS207" s="202"/>
      <c r="NT207" s="202"/>
      <c r="NU207" s="202"/>
      <c r="NV207" s="202"/>
      <c r="NW207" s="202"/>
      <c r="NX207" s="202"/>
      <c r="NY207" s="202"/>
      <c r="NZ207" s="202"/>
      <c r="OA207" s="202"/>
      <c r="OB207" s="202"/>
      <c r="OC207" s="202"/>
      <c r="OD207" s="202"/>
      <c r="OE207" s="202"/>
      <c r="OF207" s="202"/>
      <c r="OG207" s="202"/>
      <c r="OH207" s="202"/>
      <c r="OI207" s="202"/>
      <c r="OJ207" s="202"/>
      <c r="OK207" s="202"/>
      <c r="OL207" s="202"/>
      <c r="OM207" s="202"/>
      <c r="ON207" s="202"/>
      <c r="OO207" s="202"/>
      <c r="OP207" s="202"/>
      <c r="OQ207" s="202"/>
      <c r="OR207" s="202"/>
      <c r="OS207" s="202"/>
      <c r="OT207" s="202"/>
      <c r="OU207" s="202"/>
      <c r="OV207" s="202"/>
      <c r="OW207" s="202"/>
      <c r="OX207" s="202"/>
      <c r="OY207" s="202"/>
      <c r="OZ207" s="202"/>
      <c r="PA207" s="202"/>
      <c r="PB207" s="202"/>
      <c r="PC207" s="202"/>
      <c r="PD207" s="202"/>
      <c r="PE207" s="202"/>
      <c r="PF207" s="202"/>
      <c r="PG207" s="202"/>
      <c r="PH207" s="202"/>
      <c r="PI207" s="202"/>
      <c r="PJ207" s="202"/>
      <c r="PK207" s="202"/>
      <c r="PL207" s="202"/>
      <c r="PM207" s="202"/>
      <c r="PN207" s="202"/>
      <c r="PO207" s="202"/>
      <c r="PP207" s="202"/>
      <c r="PQ207" s="202"/>
      <c r="PR207" s="202"/>
      <c r="PS207" s="202"/>
      <c r="PT207" s="202"/>
      <c r="PU207" s="202"/>
      <c r="PV207" s="202"/>
      <c r="PW207" s="202"/>
      <c r="PX207" s="202"/>
      <c r="PY207" s="202"/>
      <c r="PZ207" s="202"/>
      <c r="QA207" s="202"/>
      <c r="QB207" s="202"/>
      <c r="QC207" s="202"/>
      <c r="QD207" s="202"/>
      <c r="QE207" s="202"/>
      <c r="QF207" s="202"/>
      <c r="QG207" s="202"/>
      <c r="QH207" s="202"/>
      <c r="QI207" s="202"/>
      <c r="QJ207" s="202"/>
      <c r="QK207" s="202"/>
      <c r="QL207" s="202"/>
      <c r="QM207" s="202"/>
      <c r="QN207" s="202"/>
      <c r="QO207" s="202"/>
      <c r="QP207" s="202"/>
      <c r="QQ207" s="202"/>
      <c r="QR207" s="202"/>
      <c r="QS207" s="202"/>
      <c r="QT207" s="202"/>
      <c r="QU207" s="202"/>
      <c r="QV207" s="202"/>
      <c r="QW207" s="202"/>
      <c r="QX207" s="202"/>
      <c r="QY207" s="202"/>
      <c r="QZ207" s="202"/>
      <c r="RA207" s="202"/>
      <c r="RB207" s="202"/>
      <c r="RC207" s="202"/>
      <c r="RD207" s="202"/>
      <c r="RE207" s="202"/>
      <c r="RF207" s="202"/>
      <c r="RG207" s="202"/>
      <c r="RH207" s="202"/>
      <c r="RI207" s="202"/>
      <c r="RJ207" s="202"/>
      <c r="RK207" s="202"/>
      <c r="RL207" s="202"/>
      <c r="RM207" s="202"/>
      <c r="RN207" s="202"/>
      <c r="RO207" s="202"/>
      <c r="RP207" s="202"/>
      <c r="RQ207" s="202"/>
      <c r="RR207" s="202"/>
      <c r="RS207" s="202"/>
      <c r="RT207" s="202"/>
      <c r="RU207" s="202"/>
      <c r="RV207" s="202"/>
      <c r="RW207" s="202"/>
      <c r="RX207" s="202"/>
      <c r="RY207" s="202"/>
      <c r="RZ207" s="202"/>
      <c r="SA207" s="202"/>
      <c r="SB207" s="202"/>
      <c r="SC207" s="202"/>
      <c r="SD207" s="202"/>
      <c r="SE207" s="202"/>
      <c r="SF207" s="202"/>
      <c r="SG207" s="202"/>
      <c r="SH207" s="202"/>
      <c r="SI207" s="202"/>
      <c r="SJ207" s="202"/>
      <c r="SK207" s="202"/>
      <c r="SL207" s="202"/>
      <c r="SM207" s="202"/>
      <c r="SN207" s="202"/>
      <c r="SO207" s="202"/>
      <c r="SP207" s="202"/>
      <c r="SQ207" s="202"/>
      <c r="SR207" s="202"/>
      <c r="SS207" s="202"/>
      <c r="ST207" s="202"/>
      <c r="SU207" s="202"/>
      <c r="SV207" s="202"/>
      <c r="SW207" s="202"/>
      <c r="SX207" s="202"/>
      <c r="SY207" s="202"/>
      <c r="SZ207" s="202"/>
      <c r="TA207" s="202"/>
      <c r="TB207" s="202"/>
      <c r="TC207" s="202"/>
      <c r="TD207" s="202"/>
      <c r="TE207" s="202"/>
      <c r="TF207" s="202"/>
      <c r="TG207" s="202"/>
      <c r="TH207" s="202"/>
      <c r="TI207" s="202"/>
      <c r="TJ207" s="202"/>
      <c r="TK207" s="202"/>
      <c r="TL207" s="202"/>
      <c r="TM207" s="202"/>
      <c r="TN207" s="202"/>
      <c r="TO207" s="202"/>
      <c r="TP207" s="202"/>
      <c r="TQ207" s="202"/>
      <c r="TR207" s="202"/>
      <c r="TS207" s="202"/>
      <c r="TT207" s="202"/>
      <c r="TU207" s="202"/>
      <c r="TV207" s="202"/>
      <c r="TW207" s="202"/>
      <c r="TX207" s="202"/>
      <c r="TY207" s="202"/>
      <c r="TZ207" s="202"/>
      <c r="UA207" s="202"/>
      <c r="UB207" s="202"/>
      <c r="UC207" s="202"/>
      <c r="UD207" s="202"/>
      <c r="UE207" s="202"/>
      <c r="UF207" s="202"/>
      <c r="UG207" s="202"/>
      <c r="UH207" s="202"/>
      <c r="UI207" s="202"/>
      <c r="UJ207" s="202"/>
      <c r="UK207" s="202"/>
      <c r="UL207" s="202"/>
      <c r="UM207" s="202"/>
      <c r="UN207" s="202"/>
      <c r="UO207" s="202"/>
      <c r="UP207" s="202"/>
      <c r="UQ207" s="202"/>
      <c r="UR207" s="202"/>
      <c r="US207" s="202"/>
      <c r="UT207" s="202"/>
      <c r="UU207" s="202"/>
      <c r="UV207" s="202"/>
      <c r="UW207" s="202"/>
      <c r="UX207" s="202"/>
      <c r="UY207" s="202"/>
      <c r="UZ207" s="202"/>
      <c r="VA207" s="202"/>
      <c r="VB207" s="202"/>
      <c r="VC207" s="202"/>
      <c r="VD207" s="202"/>
      <c r="VE207" s="202"/>
      <c r="VF207" s="202"/>
      <c r="VG207" s="202"/>
      <c r="VH207" s="202"/>
      <c r="VI207" s="202"/>
      <c r="VJ207" s="202"/>
      <c r="VK207" s="202"/>
      <c r="VL207" s="202"/>
      <c r="VM207" s="202"/>
      <c r="VN207" s="202"/>
      <c r="VO207" s="202"/>
      <c r="VP207" s="202"/>
      <c r="VQ207" s="202"/>
      <c r="VR207" s="202"/>
      <c r="VS207" s="202"/>
      <c r="VT207" s="202"/>
      <c r="VU207" s="202"/>
      <c r="VV207" s="202"/>
      <c r="VW207" s="202"/>
      <c r="VX207" s="202"/>
      <c r="VY207" s="202"/>
      <c r="VZ207" s="202"/>
      <c r="WA207" s="202"/>
      <c r="WB207" s="202"/>
      <c r="WC207" s="202"/>
      <c r="WD207" s="202"/>
      <c r="WE207" s="202"/>
      <c r="WF207" s="202"/>
      <c r="WG207" s="202"/>
      <c r="WH207" s="202"/>
      <c r="WI207" s="202"/>
      <c r="WJ207" s="202"/>
      <c r="WK207" s="202"/>
      <c r="WL207" s="202"/>
      <c r="WM207" s="202"/>
      <c r="WN207" s="202"/>
      <c r="WO207" s="202"/>
      <c r="WP207" s="202"/>
      <c r="WQ207" s="202"/>
      <c r="WR207" s="202"/>
      <c r="WS207" s="202"/>
      <c r="WT207" s="202"/>
      <c r="WU207" s="202"/>
      <c r="WV207" s="202"/>
      <c r="WW207" s="202"/>
      <c r="WX207" s="202"/>
      <c r="WY207" s="202"/>
      <c r="WZ207" s="202"/>
      <c r="XA207" s="202"/>
      <c r="XB207" s="202"/>
      <c r="XC207" s="202"/>
      <c r="XD207" s="202"/>
      <c r="XE207" s="202"/>
      <c r="XF207" s="202"/>
      <c r="XG207" s="202"/>
      <c r="XH207" s="202"/>
      <c r="XI207" s="202"/>
      <c r="XJ207" s="202"/>
      <c r="XK207" s="202"/>
      <c r="XL207" s="202"/>
      <c r="XM207" s="202"/>
      <c r="XN207" s="202"/>
      <c r="XO207" s="202"/>
      <c r="XP207" s="202"/>
      <c r="XQ207" s="202"/>
      <c r="XR207" s="202"/>
      <c r="XS207" s="202"/>
      <c r="XT207" s="202"/>
      <c r="XU207" s="202"/>
      <c r="XV207" s="202"/>
      <c r="XW207" s="202"/>
      <c r="XX207" s="202"/>
      <c r="XY207" s="202"/>
      <c r="XZ207" s="202"/>
      <c r="YA207" s="202"/>
      <c r="YB207" s="202"/>
      <c r="YC207" s="202"/>
      <c r="YD207" s="202"/>
      <c r="YE207" s="202"/>
      <c r="YF207" s="202"/>
      <c r="YG207" s="202"/>
      <c r="YH207" s="202"/>
      <c r="YI207" s="202"/>
      <c r="YJ207" s="202"/>
      <c r="YK207" s="202"/>
      <c r="YL207" s="202"/>
      <c r="YM207" s="202"/>
      <c r="YN207" s="202"/>
      <c r="YO207" s="202"/>
      <c r="YP207" s="202"/>
      <c r="YQ207" s="202"/>
      <c r="YR207" s="202"/>
      <c r="YS207" s="202"/>
      <c r="YT207" s="202"/>
      <c r="YU207" s="202"/>
      <c r="YV207" s="202"/>
      <c r="YW207" s="202"/>
      <c r="YX207" s="202"/>
      <c r="YY207" s="202"/>
      <c r="YZ207" s="202"/>
      <c r="ZA207" s="202"/>
      <c r="ZB207" s="202"/>
      <c r="ZC207" s="202"/>
      <c r="ZD207" s="202"/>
      <c r="ZE207" s="202"/>
      <c r="ZF207" s="202"/>
      <c r="ZG207" s="202"/>
      <c r="ZH207" s="202"/>
      <c r="ZI207" s="202"/>
      <c r="ZJ207" s="202"/>
      <c r="ZK207" s="202"/>
      <c r="ZL207" s="202"/>
      <c r="ZM207" s="202"/>
      <c r="ZN207" s="202"/>
      <c r="ZO207" s="202"/>
      <c r="ZP207" s="202"/>
      <c r="ZQ207" s="202"/>
      <c r="ZR207" s="202"/>
      <c r="ZS207" s="202"/>
      <c r="ZT207" s="202"/>
      <c r="ZU207" s="202"/>
      <c r="ZV207" s="202"/>
      <c r="ZW207" s="202"/>
      <c r="ZX207" s="202"/>
      <c r="ZY207" s="202"/>
      <c r="ZZ207" s="202"/>
      <c r="AAA207" s="202"/>
      <c r="AAB207" s="202"/>
      <c r="AAC207" s="202"/>
      <c r="AAD207" s="202"/>
      <c r="AAE207" s="202"/>
      <c r="AAF207" s="202"/>
      <c r="AAG207" s="202"/>
      <c r="AAH207" s="202"/>
      <c r="AAI207" s="202"/>
      <c r="AAJ207" s="202"/>
      <c r="AAK207" s="202"/>
      <c r="AAL207" s="202"/>
      <c r="AAM207" s="202"/>
      <c r="AAN207" s="202"/>
      <c r="AAO207" s="202"/>
      <c r="AAP207" s="202"/>
      <c r="AAQ207" s="202"/>
      <c r="AAR207" s="202"/>
      <c r="AAS207" s="202"/>
      <c r="AAT207" s="202"/>
      <c r="AAU207" s="202"/>
      <c r="AAV207" s="202"/>
      <c r="AAW207" s="202"/>
      <c r="AAX207" s="202"/>
      <c r="AAY207" s="202"/>
      <c r="AAZ207" s="202"/>
      <c r="ABA207" s="202"/>
      <c r="ABB207" s="202"/>
      <c r="ABC207" s="202"/>
      <c r="ABD207" s="202"/>
      <c r="ABE207" s="202"/>
      <c r="ABF207" s="202"/>
      <c r="ABG207" s="202"/>
      <c r="ABH207" s="202"/>
      <c r="ABI207" s="202"/>
      <c r="ABJ207" s="202"/>
      <c r="ABK207" s="202"/>
      <c r="ABL207" s="202"/>
      <c r="ABM207" s="202"/>
      <c r="ABN207" s="202"/>
      <c r="ABO207" s="202"/>
      <c r="ABP207" s="202"/>
      <c r="ABQ207" s="202"/>
      <c r="ABR207" s="202"/>
      <c r="ABS207" s="202"/>
      <c r="ABT207" s="202"/>
      <c r="ABU207" s="202"/>
      <c r="ABV207" s="202"/>
      <c r="ABW207" s="202"/>
      <c r="ABX207" s="202"/>
      <c r="ABY207" s="202"/>
      <c r="ABZ207" s="202"/>
      <c r="ACA207" s="202"/>
      <c r="ACB207" s="202"/>
      <c r="ACC207" s="202"/>
      <c r="ACD207" s="202"/>
      <c r="ACE207" s="202"/>
      <c r="ACF207" s="202"/>
      <c r="ACG207" s="202"/>
      <c r="ACH207" s="202"/>
      <c r="ACI207" s="202"/>
      <c r="ACJ207" s="202"/>
      <c r="ACK207" s="202"/>
      <c r="ACL207" s="202"/>
      <c r="ACM207" s="202"/>
      <c r="ACN207" s="202"/>
      <c r="ACO207" s="202"/>
      <c r="ACP207" s="202"/>
      <c r="ACQ207" s="202"/>
      <c r="ACR207" s="202"/>
      <c r="ACS207" s="202"/>
      <c r="ACT207" s="202"/>
      <c r="ACU207" s="202"/>
      <c r="ACV207" s="202"/>
      <c r="ACW207" s="202"/>
      <c r="ACX207" s="202"/>
      <c r="ACY207" s="202"/>
      <c r="ACZ207" s="202"/>
      <c r="ADA207" s="202"/>
      <c r="ADB207" s="202"/>
      <c r="ADC207" s="202"/>
      <c r="ADD207" s="202"/>
      <c r="ADE207" s="202"/>
      <c r="ADF207" s="202"/>
      <c r="ADG207" s="202"/>
      <c r="ADH207" s="202"/>
      <c r="ADI207" s="202"/>
      <c r="ADJ207" s="202"/>
      <c r="ADK207" s="202"/>
      <c r="ADL207" s="202"/>
      <c r="ADM207" s="202"/>
      <c r="ADN207" s="202"/>
      <c r="ADO207" s="202"/>
      <c r="ADP207" s="202"/>
      <c r="ADQ207" s="202"/>
      <c r="ADR207" s="202"/>
      <c r="ADS207" s="202"/>
      <c r="ADT207" s="202"/>
      <c r="ADU207" s="202"/>
      <c r="ADV207" s="202"/>
      <c r="ADW207" s="202"/>
      <c r="ADX207" s="202"/>
      <c r="ADY207" s="202"/>
      <c r="ADZ207" s="202"/>
      <c r="AEA207" s="202"/>
      <c r="AEB207" s="202"/>
      <c r="AEC207" s="202"/>
      <c r="AED207" s="202"/>
      <c r="AEE207" s="202"/>
      <c r="AEF207" s="202"/>
      <c r="AEG207" s="202"/>
      <c r="AEH207" s="202"/>
      <c r="AEI207" s="202"/>
      <c r="AEJ207" s="202"/>
      <c r="AEK207" s="202"/>
      <c r="AEL207" s="202"/>
      <c r="AEM207" s="202"/>
      <c r="AEN207" s="202"/>
      <c r="AEO207" s="202"/>
      <c r="AEP207" s="202"/>
      <c r="AEQ207" s="202"/>
      <c r="AER207" s="202"/>
      <c r="AES207" s="202"/>
      <c r="AET207" s="202"/>
      <c r="AEU207" s="202"/>
      <c r="AEV207" s="202"/>
      <c r="AEW207" s="202"/>
      <c r="AEX207" s="202"/>
      <c r="AEY207" s="202"/>
      <c r="AEZ207" s="202"/>
      <c r="AFA207" s="202"/>
      <c r="AFB207" s="202"/>
      <c r="AFC207" s="202"/>
      <c r="AFD207" s="202"/>
      <c r="AFE207" s="202"/>
      <c r="AFF207" s="202"/>
      <c r="AFG207" s="202"/>
      <c r="AFH207" s="202"/>
      <c r="AFI207" s="202"/>
      <c r="AFJ207" s="202"/>
      <c r="AFK207" s="202"/>
      <c r="AFL207" s="202"/>
      <c r="AFM207" s="202"/>
      <c r="AFN207" s="202"/>
      <c r="AFO207" s="202"/>
      <c r="AFP207" s="202"/>
      <c r="AFQ207" s="202"/>
      <c r="AFR207" s="202"/>
      <c r="AFS207" s="202"/>
      <c r="AFT207" s="202"/>
      <c r="AFU207" s="202"/>
      <c r="AFV207" s="202"/>
      <c r="AFW207" s="202"/>
      <c r="AFX207" s="202"/>
      <c r="AFY207" s="202"/>
      <c r="AFZ207" s="202"/>
      <c r="AGA207" s="202"/>
      <c r="AGB207" s="202"/>
      <c r="AGC207" s="202"/>
      <c r="AGD207" s="202"/>
      <c r="AGE207" s="202"/>
      <c r="AGF207" s="202"/>
      <c r="AGG207" s="202"/>
      <c r="AGH207" s="202"/>
      <c r="AGI207" s="202"/>
      <c r="AGJ207" s="202"/>
      <c r="AGK207" s="202"/>
      <c r="AGL207" s="202"/>
      <c r="AGM207" s="202"/>
      <c r="AGN207" s="202"/>
      <c r="AGO207" s="202"/>
      <c r="AGP207" s="202"/>
      <c r="AGQ207" s="202"/>
      <c r="AGR207" s="202"/>
      <c r="AGS207" s="202"/>
      <c r="AGT207" s="202"/>
      <c r="AGU207" s="202"/>
      <c r="AGV207" s="202"/>
      <c r="AGW207" s="202"/>
      <c r="AGX207" s="202"/>
      <c r="AGY207" s="202"/>
      <c r="AGZ207" s="202"/>
      <c r="AHA207" s="202"/>
      <c r="AHB207" s="202"/>
      <c r="AHC207" s="202"/>
      <c r="AHD207" s="202"/>
      <c r="AHE207" s="202"/>
      <c r="AHF207" s="202"/>
      <c r="AHG207" s="202"/>
      <c r="AHH207" s="202"/>
      <c r="AHI207" s="202"/>
      <c r="AHJ207" s="202"/>
      <c r="AHK207" s="202"/>
      <c r="AHL207" s="202"/>
      <c r="AHM207" s="202"/>
      <c r="AHN207" s="202"/>
      <c r="AHO207" s="202"/>
      <c r="AHP207" s="202"/>
      <c r="AHQ207" s="202"/>
      <c r="AHR207" s="202"/>
      <c r="AHS207" s="202"/>
      <c r="AHT207" s="202"/>
      <c r="AHU207" s="202"/>
      <c r="AHV207" s="202"/>
      <c r="AHW207" s="202"/>
      <c r="AHX207" s="202"/>
      <c r="AHY207" s="202"/>
      <c r="AHZ207" s="202"/>
      <c r="AIA207" s="202"/>
      <c r="AIB207" s="202"/>
      <c r="AIC207" s="202"/>
      <c r="AID207" s="202"/>
      <c r="AIE207" s="202"/>
      <c r="AIF207" s="202"/>
      <c r="AIG207" s="202"/>
      <c r="AIH207" s="202"/>
      <c r="AII207" s="202"/>
      <c r="AIJ207" s="202"/>
      <c r="AIK207" s="202"/>
      <c r="AIL207" s="202"/>
      <c r="AIM207" s="202"/>
      <c r="AIN207" s="202"/>
      <c r="AIO207" s="202"/>
      <c r="AIP207" s="202"/>
      <c r="AIQ207" s="202"/>
      <c r="AIR207" s="202"/>
      <c r="AIS207" s="202"/>
      <c r="AIT207" s="202"/>
      <c r="AIU207" s="202"/>
      <c r="AIV207" s="202"/>
      <c r="AIW207" s="202"/>
      <c r="AIX207" s="202"/>
      <c r="AIY207" s="202"/>
      <c r="AIZ207" s="202"/>
      <c r="AJA207" s="202"/>
      <c r="AJB207" s="202"/>
      <c r="AJC207" s="202"/>
      <c r="AJD207" s="202"/>
      <c r="AJE207" s="202"/>
      <c r="AJF207" s="202"/>
      <c r="AJG207" s="202"/>
      <c r="AJH207" s="202"/>
      <c r="AJI207" s="202"/>
      <c r="AJJ207" s="202"/>
      <c r="AJK207" s="202"/>
      <c r="AJL207" s="202"/>
      <c r="AJM207" s="202"/>
      <c r="AJN207" s="202"/>
      <c r="AJO207" s="202"/>
      <c r="AJP207" s="202"/>
      <c r="AJQ207" s="202"/>
      <c r="AJR207" s="202"/>
      <c r="AJS207" s="202"/>
      <c r="AJT207" s="202"/>
      <c r="AJU207" s="202"/>
      <c r="AJV207" s="202"/>
      <c r="AJW207" s="202"/>
      <c r="AJX207" s="202"/>
      <c r="AJY207" s="202"/>
      <c r="AJZ207" s="202"/>
      <c r="AKA207" s="202"/>
      <c r="AKB207" s="202"/>
      <c r="AKC207" s="202"/>
      <c r="AKD207" s="202"/>
      <c r="AKE207" s="202"/>
      <c r="AKF207" s="202"/>
      <c r="AKG207" s="202"/>
      <c r="AKH207" s="202"/>
      <c r="AKI207" s="202"/>
      <c r="AKJ207" s="202"/>
      <c r="AKK207" s="202"/>
      <c r="AKL207" s="202"/>
      <c r="AKM207" s="202"/>
      <c r="AKN207" s="202"/>
      <c r="AKO207" s="202"/>
      <c r="AKP207" s="202"/>
      <c r="AKQ207" s="202"/>
      <c r="AKR207" s="202"/>
      <c r="AKS207" s="202"/>
      <c r="AKT207" s="202"/>
      <c r="AKU207" s="202"/>
      <c r="AKV207" s="202"/>
      <c r="AKW207" s="202"/>
      <c r="AKX207" s="202"/>
      <c r="AKY207" s="202"/>
      <c r="AKZ207" s="202"/>
      <c r="ALA207" s="202"/>
      <c r="ALB207" s="202"/>
      <c r="ALC207" s="202"/>
      <c r="ALD207" s="202"/>
      <c r="ALE207" s="202"/>
      <c r="ALF207" s="202"/>
      <c r="ALG207" s="202"/>
      <c r="ALH207" s="202"/>
      <c r="ALI207" s="202"/>
      <c r="ALJ207" s="202"/>
      <c r="ALK207" s="202"/>
      <c r="ALL207" s="202"/>
      <c r="ALM207" s="202"/>
      <c r="ALN207" s="202"/>
      <c r="ALO207" s="202"/>
      <c r="ALP207" s="202"/>
      <c r="ALQ207" s="202"/>
      <c r="ALR207" s="202"/>
      <c r="ALS207" s="202"/>
      <c r="ALT207" s="202"/>
      <c r="ALU207" s="202"/>
      <c r="ALV207" s="202"/>
      <c r="ALW207" s="202"/>
      <c r="ALX207" s="202"/>
      <c r="ALY207" s="202"/>
      <c r="ALZ207" s="202"/>
      <c r="AMA207" s="202"/>
      <c r="AMB207" s="202"/>
      <c r="AMC207" s="202"/>
      <c r="AMD207" s="202"/>
      <c r="AME207" s="202"/>
      <c r="AMF207" s="202"/>
    </row>
    <row r="208" spans="1:1020" s="208" customFormat="1" ht="18.75" customHeight="1">
      <c r="A208" s="296"/>
      <c r="B208" s="262"/>
      <c r="C208" s="227" t="s">
        <v>434</v>
      </c>
      <c r="D208" s="334">
        <f t="shared" si="32"/>
        <v>0</v>
      </c>
      <c r="E208" s="335">
        <f t="shared" si="32"/>
        <v>0</v>
      </c>
      <c r="F208" s="335">
        <f t="shared" si="32"/>
        <v>0</v>
      </c>
      <c r="G208" s="335">
        <f t="shared" si="32"/>
        <v>0</v>
      </c>
      <c r="H208" s="335">
        <f t="shared" si="32"/>
        <v>0</v>
      </c>
      <c r="I208" s="315">
        <f t="shared" si="27"/>
        <v>0</v>
      </c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  <c r="IU208" s="202"/>
      <c r="IV208" s="202"/>
      <c r="IW208" s="202"/>
      <c r="IX208" s="202"/>
      <c r="IY208" s="202"/>
      <c r="IZ208" s="202"/>
      <c r="JA208" s="202"/>
      <c r="JB208" s="202"/>
      <c r="JC208" s="202"/>
      <c r="JD208" s="202"/>
      <c r="JE208" s="202"/>
      <c r="JF208" s="202"/>
      <c r="JG208" s="202"/>
      <c r="JH208" s="202"/>
      <c r="JI208" s="202"/>
      <c r="JJ208" s="202"/>
      <c r="JK208" s="202"/>
      <c r="JL208" s="202"/>
      <c r="JM208" s="202"/>
      <c r="JN208" s="202"/>
      <c r="JO208" s="202"/>
      <c r="JP208" s="202"/>
      <c r="JQ208" s="202"/>
      <c r="JR208" s="202"/>
      <c r="JS208" s="202"/>
      <c r="JT208" s="202"/>
      <c r="JU208" s="202"/>
      <c r="JV208" s="202"/>
      <c r="JW208" s="202"/>
      <c r="JX208" s="202"/>
      <c r="JY208" s="202"/>
      <c r="JZ208" s="202"/>
      <c r="KA208" s="202"/>
      <c r="KB208" s="202"/>
      <c r="KC208" s="202"/>
      <c r="KD208" s="202"/>
      <c r="KE208" s="202"/>
      <c r="KF208" s="202"/>
      <c r="KG208" s="202"/>
      <c r="KH208" s="202"/>
      <c r="KI208" s="202"/>
      <c r="KJ208" s="202"/>
      <c r="KK208" s="202"/>
      <c r="KL208" s="202"/>
      <c r="KM208" s="202"/>
      <c r="KN208" s="202"/>
      <c r="KO208" s="202"/>
      <c r="KP208" s="202"/>
      <c r="KQ208" s="202"/>
      <c r="KR208" s="202"/>
      <c r="KS208" s="202"/>
      <c r="KT208" s="202"/>
      <c r="KU208" s="202"/>
      <c r="KV208" s="202"/>
      <c r="KW208" s="202"/>
      <c r="KX208" s="202"/>
      <c r="KY208" s="202"/>
      <c r="KZ208" s="202"/>
      <c r="LA208" s="202"/>
      <c r="LB208" s="202"/>
      <c r="LC208" s="202"/>
      <c r="LD208" s="202"/>
      <c r="LE208" s="202"/>
      <c r="LF208" s="202"/>
      <c r="LG208" s="202"/>
      <c r="LH208" s="202"/>
      <c r="LI208" s="202"/>
      <c r="LJ208" s="202"/>
      <c r="LK208" s="202"/>
      <c r="LL208" s="202"/>
      <c r="LM208" s="202"/>
      <c r="LN208" s="202"/>
      <c r="LO208" s="202"/>
      <c r="LP208" s="202"/>
      <c r="LQ208" s="202"/>
      <c r="LR208" s="202"/>
      <c r="LS208" s="202"/>
      <c r="LT208" s="202"/>
      <c r="LU208" s="202"/>
      <c r="LV208" s="202"/>
      <c r="LW208" s="202"/>
      <c r="LX208" s="202"/>
      <c r="LY208" s="202"/>
      <c r="LZ208" s="202"/>
      <c r="MA208" s="202"/>
      <c r="MB208" s="202"/>
      <c r="MC208" s="202"/>
      <c r="MD208" s="202"/>
      <c r="ME208" s="202"/>
      <c r="MF208" s="202"/>
      <c r="MG208" s="202"/>
      <c r="MH208" s="202"/>
      <c r="MI208" s="202"/>
      <c r="MJ208" s="202"/>
      <c r="MK208" s="202"/>
      <c r="ML208" s="202"/>
      <c r="MM208" s="202"/>
      <c r="MN208" s="202"/>
      <c r="MO208" s="202"/>
      <c r="MP208" s="202"/>
      <c r="MQ208" s="202"/>
      <c r="MR208" s="202"/>
      <c r="MS208" s="202"/>
      <c r="MT208" s="202"/>
      <c r="MU208" s="202"/>
      <c r="MV208" s="202"/>
      <c r="MW208" s="202"/>
      <c r="MX208" s="202"/>
      <c r="MY208" s="202"/>
      <c r="MZ208" s="202"/>
      <c r="NA208" s="202"/>
      <c r="NB208" s="202"/>
      <c r="NC208" s="202"/>
      <c r="ND208" s="202"/>
      <c r="NE208" s="202"/>
      <c r="NF208" s="202"/>
      <c r="NG208" s="202"/>
      <c r="NH208" s="202"/>
      <c r="NI208" s="202"/>
      <c r="NJ208" s="202"/>
      <c r="NK208" s="202"/>
      <c r="NL208" s="202"/>
      <c r="NM208" s="202"/>
      <c r="NN208" s="202"/>
      <c r="NO208" s="202"/>
      <c r="NP208" s="202"/>
      <c r="NQ208" s="202"/>
      <c r="NR208" s="202"/>
      <c r="NS208" s="202"/>
      <c r="NT208" s="202"/>
      <c r="NU208" s="202"/>
      <c r="NV208" s="202"/>
      <c r="NW208" s="202"/>
      <c r="NX208" s="202"/>
      <c r="NY208" s="202"/>
      <c r="NZ208" s="202"/>
      <c r="OA208" s="202"/>
      <c r="OB208" s="202"/>
      <c r="OC208" s="202"/>
      <c r="OD208" s="202"/>
      <c r="OE208" s="202"/>
      <c r="OF208" s="202"/>
      <c r="OG208" s="202"/>
      <c r="OH208" s="202"/>
      <c r="OI208" s="202"/>
      <c r="OJ208" s="202"/>
      <c r="OK208" s="202"/>
      <c r="OL208" s="202"/>
      <c r="OM208" s="202"/>
      <c r="ON208" s="202"/>
      <c r="OO208" s="202"/>
      <c r="OP208" s="202"/>
      <c r="OQ208" s="202"/>
      <c r="OR208" s="202"/>
      <c r="OS208" s="202"/>
      <c r="OT208" s="202"/>
      <c r="OU208" s="202"/>
      <c r="OV208" s="202"/>
      <c r="OW208" s="202"/>
      <c r="OX208" s="202"/>
      <c r="OY208" s="202"/>
      <c r="OZ208" s="202"/>
      <c r="PA208" s="202"/>
      <c r="PB208" s="202"/>
      <c r="PC208" s="202"/>
      <c r="PD208" s="202"/>
      <c r="PE208" s="202"/>
      <c r="PF208" s="202"/>
      <c r="PG208" s="202"/>
      <c r="PH208" s="202"/>
      <c r="PI208" s="202"/>
      <c r="PJ208" s="202"/>
      <c r="PK208" s="202"/>
      <c r="PL208" s="202"/>
      <c r="PM208" s="202"/>
      <c r="PN208" s="202"/>
      <c r="PO208" s="202"/>
      <c r="PP208" s="202"/>
      <c r="PQ208" s="202"/>
      <c r="PR208" s="202"/>
      <c r="PS208" s="202"/>
      <c r="PT208" s="202"/>
      <c r="PU208" s="202"/>
      <c r="PV208" s="202"/>
      <c r="PW208" s="202"/>
      <c r="PX208" s="202"/>
      <c r="PY208" s="202"/>
      <c r="PZ208" s="202"/>
      <c r="QA208" s="202"/>
      <c r="QB208" s="202"/>
      <c r="QC208" s="202"/>
      <c r="QD208" s="202"/>
      <c r="QE208" s="202"/>
      <c r="QF208" s="202"/>
      <c r="QG208" s="202"/>
      <c r="QH208" s="202"/>
      <c r="QI208" s="202"/>
      <c r="QJ208" s="202"/>
      <c r="QK208" s="202"/>
      <c r="QL208" s="202"/>
      <c r="QM208" s="202"/>
      <c r="QN208" s="202"/>
      <c r="QO208" s="202"/>
      <c r="QP208" s="202"/>
      <c r="QQ208" s="202"/>
      <c r="QR208" s="202"/>
      <c r="QS208" s="202"/>
      <c r="QT208" s="202"/>
      <c r="QU208" s="202"/>
      <c r="QV208" s="202"/>
      <c r="QW208" s="202"/>
      <c r="QX208" s="202"/>
      <c r="QY208" s="202"/>
      <c r="QZ208" s="202"/>
      <c r="RA208" s="202"/>
      <c r="RB208" s="202"/>
      <c r="RC208" s="202"/>
      <c r="RD208" s="202"/>
      <c r="RE208" s="202"/>
      <c r="RF208" s="202"/>
      <c r="RG208" s="202"/>
      <c r="RH208" s="202"/>
      <c r="RI208" s="202"/>
      <c r="RJ208" s="202"/>
      <c r="RK208" s="202"/>
      <c r="RL208" s="202"/>
      <c r="RM208" s="202"/>
      <c r="RN208" s="202"/>
      <c r="RO208" s="202"/>
      <c r="RP208" s="202"/>
      <c r="RQ208" s="202"/>
      <c r="RR208" s="202"/>
      <c r="RS208" s="202"/>
      <c r="RT208" s="202"/>
      <c r="RU208" s="202"/>
      <c r="RV208" s="202"/>
      <c r="RW208" s="202"/>
      <c r="RX208" s="202"/>
      <c r="RY208" s="202"/>
      <c r="RZ208" s="202"/>
      <c r="SA208" s="202"/>
      <c r="SB208" s="202"/>
      <c r="SC208" s="202"/>
      <c r="SD208" s="202"/>
      <c r="SE208" s="202"/>
      <c r="SF208" s="202"/>
      <c r="SG208" s="202"/>
      <c r="SH208" s="202"/>
      <c r="SI208" s="202"/>
      <c r="SJ208" s="202"/>
      <c r="SK208" s="202"/>
      <c r="SL208" s="202"/>
      <c r="SM208" s="202"/>
      <c r="SN208" s="202"/>
      <c r="SO208" s="202"/>
      <c r="SP208" s="202"/>
      <c r="SQ208" s="202"/>
      <c r="SR208" s="202"/>
      <c r="SS208" s="202"/>
      <c r="ST208" s="202"/>
      <c r="SU208" s="202"/>
      <c r="SV208" s="202"/>
      <c r="SW208" s="202"/>
      <c r="SX208" s="202"/>
      <c r="SY208" s="202"/>
      <c r="SZ208" s="202"/>
      <c r="TA208" s="202"/>
      <c r="TB208" s="202"/>
      <c r="TC208" s="202"/>
      <c r="TD208" s="202"/>
      <c r="TE208" s="202"/>
      <c r="TF208" s="202"/>
      <c r="TG208" s="202"/>
      <c r="TH208" s="202"/>
      <c r="TI208" s="202"/>
      <c r="TJ208" s="202"/>
      <c r="TK208" s="202"/>
      <c r="TL208" s="202"/>
      <c r="TM208" s="202"/>
      <c r="TN208" s="202"/>
      <c r="TO208" s="202"/>
      <c r="TP208" s="202"/>
      <c r="TQ208" s="202"/>
      <c r="TR208" s="202"/>
      <c r="TS208" s="202"/>
      <c r="TT208" s="202"/>
      <c r="TU208" s="202"/>
      <c r="TV208" s="202"/>
      <c r="TW208" s="202"/>
      <c r="TX208" s="202"/>
      <c r="TY208" s="202"/>
      <c r="TZ208" s="202"/>
      <c r="UA208" s="202"/>
      <c r="UB208" s="202"/>
      <c r="UC208" s="202"/>
      <c r="UD208" s="202"/>
      <c r="UE208" s="202"/>
      <c r="UF208" s="202"/>
      <c r="UG208" s="202"/>
      <c r="UH208" s="202"/>
      <c r="UI208" s="202"/>
      <c r="UJ208" s="202"/>
      <c r="UK208" s="202"/>
      <c r="UL208" s="202"/>
      <c r="UM208" s="202"/>
      <c r="UN208" s="202"/>
      <c r="UO208" s="202"/>
      <c r="UP208" s="202"/>
      <c r="UQ208" s="202"/>
      <c r="UR208" s="202"/>
      <c r="US208" s="202"/>
      <c r="UT208" s="202"/>
      <c r="UU208" s="202"/>
      <c r="UV208" s="202"/>
      <c r="UW208" s="202"/>
      <c r="UX208" s="202"/>
      <c r="UY208" s="202"/>
      <c r="UZ208" s="202"/>
      <c r="VA208" s="202"/>
      <c r="VB208" s="202"/>
      <c r="VC208" s="202"/>
      <c r="VD208" s="202"/>
      <c r="VE208" s="202"/>
      <c r="VF208" s="202"/>
      <c r="VG208" s="202"/>
      <c r="VH208" s="202"/>
      <c r="VI208" s="202"/>
      <c r="VJ208" s="202"/>
      <c r="VK208" s="202"/>
      <c r="VL208" s="202"/>
      <c r="VM208" s="202"/>
      <c r="VN208" s="202"/>
      <c r="VO208" s="202"/>
      <c r="VP208" s="202"/>
      <c r="VQ208" s="202"/>
      <c r="VR208" s="202"/>
      <c r="VS208" s="202"/>
      <c r="VT208" s="202"/>
      <c r="VU208" s="202"/>
      <c r="VV208" s="202"/>
      <c r="VW208" s="202"/>
      <c r="VX208" s="202"/>
      <c r="VY208" s="202"/>
      <c r="VZ208" s="202"/>
      <c r="WA208" s="202"/>
      <c r="WB208" s="202"/>
      <c r="WC208" s="202"/>
      <c r="WD208" s="202"/>
      <c r="WE208" s="202"/>
      <c r="WF208" s="202"/>
      <c r="WG208" s="202"/>
      <c r="WH208" s="202"/>
      <c r="WI208" s="202"/>
      <c r="WJ208" s="202"/>
      <c r="WK208" s="202"/>
      <c r="WL208" s="202"/>
      <c r="WM208" s="202"/>
      <c r="WN208" s="202"/>
      <c r="WO208" s="202"/>
      <c r="WP208" s="202"/>
      <c r="WQ208" s="202"/>
      <c r="WR208" s="202"/>
      <c r="WS208" s="202"/>
      <c r="WT208" s="202"/>
      <c r="WU208" s="202"/>
      <c r="WV208" s="202"/>
      <c r="WW208" s="202"/>
      <c r="WX208" s="202"/>
      <c r="WY208" s="202"/>
      <c r="WZ208" s="202"/>
      <c r="XA208" s="202"/>
      <c r="XB208" s="202"/>
      <c r="XC208" s="202"/>
      <c r="XD208" s="202"/>
      <c r="XE208" s="202"/>
      <c r="XF208" s="202"/>
      <c r="XG208" s="202"/>
      <c r="XH208" s="202"/>
      <c r="XI208" s="202"/>
      <c r="XJ208" s="202"/>
      <c r="XK208" s="202"/>
      <c r="XL208" s="202"/>
      <c r="XM208" s="202"/>
      <c r="XN208" s="202"/>
      <c r="XO208" s="202"/>
      <c r="XP208" s="202"/>
      <c r="XQ208" s="202"/>
      <c r="XR208" s="202"/>
      <c r="XS208" s="202"/>
      <c r="XT208" s="202"/>
      <c r="XU208" s="202"/>
      <c r="XV208" s="202"/>
      <c r="XW208" s="202"/>
      <c r="XX208" s="202"/>
      <c r="XY208" s="202"/>
      <c r="XZ208" s="202"/>
      <c r="YA208" s="202"/>
      <c r="YB208" s="202"/>
      <c r="YC208" s="202"/>
      <c r="YD208" s="202"/>
      <c r="YE208" s="202"/>
      <c r="YF208" s="202"/>
      <c r="YG208" s="202"/>
      <c r="YH208" s="202"/>
      <c r="YI208" s="202"/>
      <c r="YJ208" s="202"/>
      <c r="YK208" s="202"/>
      <c r="YL208" s="202"/>
      <c r="YM208" s="202"/>
      <c r="YN208" s="202"/>
      <c r="YO208" s="202"/>
      <c r="YP208" s="202"/>
      <c r="YQ208" s="202"/>
      <c r="YR208" s="202"/>
      <c r="YS208" s="202"/>
      <c r="YT208" s="202"/>
      <c r="YU208" s="202"/>
      <c r="YV208" s="202"/>
      <c r="YW208" s="202"/>
      <c r="YX208" s="202"/>
      <c r="YY208" s="202"/>
      <c r="YZ208" s="202"/>
      <c r="ZA208" s="202"/>
      <c r="ZB208" s="202"/>
      <c r="ZC208" s="202"/>
      <c r="ZD208" s="202"/>
      <c r="ZE208" s="202"/>
      <c r="ZF208" s="202"/>
      <c r="ZG208" s="202"/>
      <c r="ZH208" s="202"/>
      <c r="ZI208" s="202"/>
      <c r="ZJ208" s="202"/>
      <c r="ZK208" s="202"/>
      <c r="ZL208" s="202"/>
      <c r="ZM208" s="202"/>
      <c r="ZN208" s="202"/>
      <c r="ZO208" s="202"/>
      <c r="ZP208" s="202"/>
      <c r="ZQ208" s="202"/>
      <c r="ZR208" s="202"/>
      <c r="ZS208" s="202"/>
      <c r="ZT208" s="202"/>
      <c r="ZU208" s="202"/>
      <c r="ZV208" s="202"/>
      <c r="ZW208" s="202"/>
      <c r="ZX208" s="202"/>
      <c r="ZY208" s="202"/>
      <c r="ZZ208" s="202"/>
      <c r="AAA208" s="202"/>
      <c r="AAB208" s="202"/>
      <c r="AAC208" s="202"/>
      <c r="AAD208" s="202"/>
      <c r="AAE208" s="202"/>
      <c r="AAF208" s="202"/>
      <c r="AAG208" s="202"/>
      <c r="AAH208" s="202"/>
      <c r="AAI208" s="202"/>
      <c r="AAJ208" s="202"/>
      <c r="AAK208" s="202"/>
      <c r="AAL208" s="202"/>
      <c r="AAM208" s="202"/>
      <c r="AAN208" s="202"/>
      <c r="AAO208" s="202"/>
      <c r="AAP208" s="202"/>
      <c r="AAQ208" s="202"/>
      <c r="AAR208" s="202"/>
      <c r="AAS208" s="202"/>
      <c r="AAT208" s="202"/>
      <c r="AAU208" s="202"/>
      <c r="AAV208" s="202"/>
      <c r="AAW208" s="202"/>
      <c r="AAX208" s="202"/>
      <c r="AAY208" s="202"/>
      <c r="AAZ208" s="202"/>
      <c r="ABA208" s="202"/>
      <c r="ABB208" s="202"/>
      <c r="ABC208" s="202"/>
      <c r="ABD208" s="202"/>
      <c r="ABE208" s="202"/>
      <c r="ABF208" s="202"/>
      <c r="ABG208" s="202"/>
      <c r="ABH208" s="202"/>
      <c r="ABI208" s="202"/>
      <c r="ABJ208" s="202"/>
      <c r="ABK208" s="202"/>
      <c r="ABL208" s="202"/>
      <c r="ABM208" s="202"/>
      <c r="ABN208" s="202"/>
      <c r="ABO208" s="202"/>
      <c r="ABP208" s="202"/>
      <c r="ABQ208" s="202"/>
      <c r="ABR208" s="202"/>
      <c r="ABS208" s="202"/>
      <c r="ABT208" s="202"/>
      <c r="ABU208" s="202"/>
      <c r="ABV208" s="202"/>
      <c r="ABW208" s="202"/>
      <c r="ABX208" s="202"/>
      <c r="ABY208" s="202"/>
      <c r="ABZ208" s="202"/>
      <c r="ACA208" s="202"/>
      <c r="ACB208" s="202"/>
      <c r="ACC208" s="202"/>
      <c r="ACD208" s="202"/>
      <c r="ACE208" s="202"/>
      <c r="ACF208" s="202"/>
      <c r="ACG208" s="202"/>
      <c r="ACH208" s="202"/>
      <c r="ACI208" s="202"/>
      <c r="ACJ208" s="202"/>
      <c r="ACK208" s="202"/>
      <c r="ACL208" s="202"/>
      <c r="ACM208" s="202"/>
      <c r="ACN208" s="202"/>
      <c r="ACO208" s="202"/>
      <c r="ACP208" s="202"/>
      <c r="ACQ208" s="202"/>
      <c r="ACR208" s="202"/>
      <c r="ACS208" s="202"/>
      <c r="ACT208" s="202"/>
      <c r="ACU208" s="202"/>
      <c r="ACV208" s="202"/>
      <c r="ACW208" s="202"/>
      <c r="ACX208" s="202"/>
      <c r="ACY208" s="202"/>
      <c r="ACZ208" s="202"/>
      <c r="ADA208" s="202"/>
      <c r="ADB208" s="202"/>
      <c r="ADC208" s="202"/>
      <c r="ADD208" s="202"/>
      <c r="ADE208" s="202"/>
      <c r="ADF208" s="202"/>
      <c r="ADG208" s="202"/>
      <c r="ADH208" s="202"/>
      <c r="ADI208" s="202"/>
      <c r="ADJ208" s="202"/>
      <c r="ADK208" s="202"/>
      <c r="ADL208" s="202"/>
      <c r="ADM208" s="202"/>
      <c r="ADN208" s="202"/>
      <c r="ADO208" s="202"/>
      <c r="ADP208" s="202"/>
      <c r="ADQ208" s="202"/>
      <c r="ADR208" s="202"/>
      <c r="ADS208" s="202"/>
      <c r="ADT208" s="202"/>
      <c r="ADU208" s="202"/>
      <c r="ADV208" s="202"/>
      <c r="ADW208" s="202"/>
      <c r="ADX208" s="202"/>
      <c r="ADY208" s="202"/>
      <c r="ADZ208" s="202"/>
      <c r="AEA208" s="202"/>
      <c r="AEB208" s="202"/>
      <c r="AEC208" s="202"/>
      <c r="AED208" s="202"/>
      <c r="AEE208" s="202"/>
      <c r="AEF208" s="202"/>
      <c r="AEG208" s="202"/>
      <c r="AEH208" s="202"/>
      <c r="AEI208" s="202"/>
      <c r="AEJ208" s="202"/>
      <c r="AEK208" s="202"/>
      <c r="AEL208" s="202"/>
      <c r="AEM208" s="202"/>
      <c r="AEN208" s="202"/>
      <c r="AEO208" s="202"/>
      <c r="AEP208" s="202"/>
      <c r="AEQ208" s="202"/>
      <c r="AER208" s="202"/>
      <c r="AES208" s="202"/>
      <c r="AET208" s="202"/>
      <c r="AEU208" s="202"/>
      <c r="AEV208" s="202"/>
      <c r="AEW208" s="202"/>
      <c r="AEX208" s="202"/>
      <c r="AEY208" s="202"/>
      <c r="AEZ208" s="202"/>
      <c r="AFA208" s="202"/>
      <c r="AFB208" s="202"/>
      <c r="AFC208" s="202"/>
      <c r="AFD208" s="202"/>
      <c r="AFE208" s="202"/>
      <c r="AFF208" s="202"/>
      <c r="AFG208" s="202"/>
      <c r="AFH208" s="202"/>
      <c r="AFI208" s="202"/>
      <c r="AFJ208" s="202"/>
      <c r="AFK208" s="202"/>
      <c r="AFL208" s="202"/>
      <c r="AFM208" s="202"/>
      <c r="AFN208" s="202"/>
      <c r="AFO208" s="202"/>
      <c r="AFP208" s="202"/>
      <c r="AFQ208" s="202"/>
      <c r="AFR208" s="202"/>
      <c r="AFS208" s="202"/>
      <c r="AFT208" s="202"/>
      <c r="AFU208" s="202"/>
      <c r="AFV208" s="202"/>
      <c r="AFW208" s="202"/>
      <c r="AFX208" s="202"/>
      <c r="AFY208" s="202"/>
      <c r="AFZ208" s="202"/>
      <c r="AGA208" s="202"/>
      <c r="AGB208" s="202"/>
      <c r="AGC208" s="202"/>
      <c r="AGD208" s="202"/>
      <c r="AGE208" s="202"/>
      <c r="AGF208" s="202"/>
      <c r="AGG208" s="202"/>
      <c r="AGH208" s="202"/>
      <c r="AGI208" s="202"/>
      <c r="AGJ208" s="202"/>
      <c r="AGK208" s="202"/>
      <c r="AGL208" s="202"/>
      <c r="AGM208" s="202"/>
      <c r="AGN208" s="202"/>
      <c r="AGO208" s="202"/>
      <c r="AGP208" s="202"/>
      <c r="AGQ208" s="202"/>
      <c r="AGR208" s="202"/>
      <c r="AGS208" s="202"/>
      <c r="AGT208" s="202"/>
      <c r="AGU208" s="202"/>
      <c r="AGV208" s="202"/>
      <c r="AGW208" s="202"/>
      <c r="AGX208" s="202"/>
      <c r="AGY208" s="202"/>
      <c r="AGZ208" s="202"/>
      <c r="AHA208" s="202"/>
      <c r="AHB208" s="202"/>
      <c r="AHC208" s="202"/>
      <c r="AHD208" s="202"/>
      <c r="AHE208" s="202"/>
      <c r="AHF208" s="202"/>
      <c r="AHG208" s="202"/>
      <c r="AHH208" s="202"/>
      <c r="AHI208" s="202"/>
      <c r="AHJ208" s="202"/>
      <c r="AHK208" s="202"/>
      <c r="AHL208" s="202"/>
      <c r="AHM208" s="202"/>
      <c r="AHN208" s="202"/>
      <c r="AHO208" s="202"/>
      <c r="AHP208" s="202"/>
      <c r="AHQ208" s="202"/>
      <c r="AHR208" s="202"/>
      <c r="AHS208" s="202"/>
      <c r="AHT208" s="202"/>
      <c r="AHU208" s="202"/>
      <c r="AHV208" s="202"/>
      <c r="AHW208" s="202"/>
      <c r="AHX208" s="202"/>
      <c r="AHY208" s="202"/>
      <c r="AHZ208" s="202"/>
      <c r="AIA208" s="202"/>
      <c r="AIB208" s="202"/>
      <c r="AIC208" s="202"/>
      <c r="AID208" s="202"/>
      <c r="AIE208" s="202"/>
      <c r="AIF208" s="202"/>
      <c r="AIG208" s="202"/>
      <c r="AIH208" s="202"/>
      <c r="AII208" s="202"/>
      <c r="AIJ208" s="202"/>
      <c r="AIK208" s="202"/>
      <c r="AIL208" s="202"/>
      <c r="AIM208" s="202"/>
      <c r="AIN208" s="202"/>
      <c r="AIO208" s="202"/>
      <c r="AIP208" s="202"/>
      <c r="AIQ208" s="202"/>
      <c r="AIR208" s="202"/>
      <c r="AIS208" s="202"/>
      <c r="AIT208" s="202"/>
      <c r="AIU208" s="202"/>
      <c r="AIV208" s="202"/>
      <c r="AIW208" s="202"/>
      <c r="AIX208" s="202"/>
      <c r="AIY208" s="202"/>
      <c r="AIZ208" s="202"/>
      <c r="AJA208" s="202"/>
      <c r="AJB208" s="202"/>
      <c r="AJC208" s="202"/>
      <c r="AJD208" s="202"/>
      <c r="AJE208" s="202"/>
      <c r="AJF208" s="202"/>
      <c r="AJG208" s="202"/>
      <c r="AJH208" s="202"/>
      <c r="AJI208" s="202"/>
      <c r="AJJ208" s="202"/>
      <c r="AJK208" s="202"/>
      <c r="AJL208" s="202"/>
      <c r="AJM208" s="202"/>
      <c r="AJN208" s="202"/>
      <c r="AJO208" s="202"/>
      <c r="AJP208" s="202"/>
      <c r="AJQ208" s="202"/>
      <c r="AJR208" s="202"/>
      <c r="AJS208" s="202"/>
      <c r="AJT208" s="202"/>
      <c r="AJU208" s="202"/>
      <c r="AJV208" s="202"/>
      <c r="AJW208" s="202"/>
      <c r="AJX208" s="202"/>
      <c r="AJY208" s="202"/>
      <c r="AJZ208" s="202"/>
      <c r="AKA208" s="202"/>
      <c r="AKB208" s="202"/>
      <c r="AKC208" s="202"/>
      <c r="AKD208" s="202"/>
      <c r="AKE208" s="202"/>
      <c r="AKF208" s="202"/>
      <c r="AKG208" s="202"/>
      <c r="AKH208" s="202"/>
      <c r="AKI208" s="202"/>
      <c r="AKJ208" s="202"/>
      <c r="AKK208" s="202"/>
      <c r="AKL208" s="202"/>
      <c r="AKM208" s="202"/>
      <c r="AKN208" s="202"/>
      <c r="AKO208" s="202"/>
      <c r="AKP208" s="202"/>
      <c r="AKQ208" s="202"/>
      <c r="AKR208" s="202"/>
      <c r="AKS208" s="202"/>
      <c r="AKT208" s="202"/>
      <c r="AKU208" s="202"/>
      <c r="AKV208" s="202"/>
      <c r="AKW208" s="202"/>
      <c r="AKX208" s="202"/>
      <c r="AKY208" s="202"/>
      <c r="AKZ208" s="202"/>
      <c r="ALA208" s="202"/>
      <c r="ALB208" s="202"/>
      <c r="ALC208" s="202"/>
      <c r="ALD208" s="202"/>
      <c r="ALE208" s="202"/>
      <c r="ALF208" s="202"/>
      <c r="ALG208" s="202"/>
      <c r="ALH208" s="202"/>
      <c r="ALI208" s="202"/>
      <c r="ALJ208" s="202"/>
      <c r="ALK208" s="202"/>
      <c r="ALL208" s="202"/>
      <c r="ALM208" s="202"/>
      <c r="ALN208" s="202"/>
      <c r="ALO208" s="202"/>
      <c r="ALP208" s="202"/>
      <c r="ALQ208" s="202"/>
      <c r="ALR208" s="202"/>
      <c r="ALS208" s="202"/>
      <c r="ALT208" s="202"/>
      <c r="ALU208" s="202"/>
      <c r="ALV208" s="202"/>
      <c r="ALW208" s="202"/>
      <c r="ALX208" s="202"/>
      <c r="ALY208" s="202"/>
      <c r="ALZ208" s="202"/>
      <c r="AMA208" s="202"/>
      <c r="AMB208" s="202"/>
      <c r="AMC208" s="202"/>
      <c r="AMD208" s="202"/>
      <c r="AME208" s="202"/>
      <c r="AMF208" s="202"/>
    </row>
    <row r="209" spans="1:1020" s="208" customFormat="1">
      <c r="A209" s="291" t="s">
        <v>481</v>
      </c>
      <c r="B209" s="260" t="s">
        <v>441</v>
      </c>
      <c r="C209" s="220" t="s">
        <v>424</v>
      </c>
      <c r="D209" s="336">
        <f t="shared" ref="D209:H209" si="33">D210+D211+D212+D213+D214</f>
        <v>0</v>
      </c>
      <c r="E209" s="337">
        <f t="shared" si="33"/>
        <v>0</v>
      </c>
      <c r="F209" s="337">
        <f t="shared" si="33"/>
        <v>0</v>
      </c>
      <c r="G209" s="337">
        <f t="shared" si="33"/>
        <v>0</v>
      </c>
      <c r="H209" s="337">
        <f t="shared" si="33"/>
        <v>0</v>
      </c>
      <c r="I209" s="312">
        <f t="shared" si="27"/>
        <v>0</v>
      </c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Q209" s="202"/>
      <c r="BR209" s="202"/>
      <c r="BS209" s="202"/>
      <c r="BT209" s="202"/>
      <c r="BU209" s="202"/>
      <c r="BV209" s="202"/>
      <c r="BW209" s="202"/>
      <c r="BX209" s="202"/>
      <c r="BY209" s="202"/>
      <c r="BZ209" s="202"/>
      <c r="CA209" s="202"/>
      <c r="CB209" s="202"/>
      <c r="CC209" s="202"/>
      <c r="CD209" s="202"/>
      <c r="CE209" s="202"/>
      <c r="CF209" s="202"/>
      <c r="CG209" s="202"/>
      <c r="CH209" s="202"/>
      <c r="CI209" s="202"/>
      <c r="CJ209" s="202"/>
      <c r="CK209" s="202"/>
      <c r="CL209" s="202"/>
      <c r="CM209" s="202"/>
      <c r="CN209" s="202"/>
      <c r="CO209" s="202"/>
      <c r="CP209" s="202"/>
      <c r="CQ209" s="202"/>
      <c r="CR209" s="202"/>
      <c r="CS209" s="202"/>
      <c r="CT209" s="202"/>
      <c r="CU209" s="202"/>
      <c r="CV209" s="202"/>
      <c r="CW209" s="202"/>
      <c r="CX209" s="202"/>
      <c r="CY209" s="202"/>
      <c r="CZ209" s="202"/>
      <c r="DA209" s="202"/>
      <c r="DB209" s="202"/>
      <c r="DC209" s="202"/>
      <c r="DD209" s="202"/>
      <c r="DE209" s="202"/>
      <c r="DF209" s="202"/>
      <c r="DG209" s="202"/>
      <c r="DH209" s="202"/>
      <c r="DI209" s="202"/>
      <c r="DJ209" s="202"/>
      <c r="DK209" s="202"/>
      <c r="DL209" s="202"/>
      <c r="DM209" s="202"/>
      <c r="DN209" s="202"/>
      <c r="DO209" s="202"/>
      <c r="DP209" s="202"/>
      <c r="DQ209" s="202"/>
      <c r="DR209" s="202"/>
      <c r="DS209" s="202"/>
      <c r="DT209" s="202"/>
      <c r="DU209" s="202"/>
      <c r="DV209" s="202"/>
      <c r="DW209" s="202"/>
      <c r="DX209" s="202"/>
      <c r="DY209" s="202"/>
      <c r="DZ209" s="202"/>
      <c r="EA209" s="202"/>
      <c r="EB209" s="202"/>
      <c r="EC209" s="202"/>
      <c r="ED209" s="202"/>
      <c r="EE209" s="202"/>
      <c r="EF209" s="202"/>
      <c r="EG209" s="202"/>
      <c r="EH209" s="202"/>
      <c r="EI209" s="202"/>
      <c r="EJ209" s="202"/>
      <c r="EK209" s="202"/>
      <c r="EL209" s="202"/>
      <c r="EM209" s="202"/>
      <c r="EN209" s="202"/>
      <c r="EO209" s="202"/>
      <c r="EP209" s="202"/>
      <c r="EQ209" s="202"/>
      <c r="ER209" s="202"/>
      <c r="ES209" s="202"/>
      <c r="ET209" s="202"/>
      <c r="EU209" s="202"/>
      <c r="EV209" s="202"/>
      <c r="EW209" s="202"/>
      <c r="EX209" s="202"/>
      <c r="EY209" s="202"/>
      <c r="EZ209" s="202"/>
      <c r="FA209" s="202"/>
      <c r="FB209" s="202"/>
      <c r="FC209" s="202"/>
      <c r="FD209" s="202"/>
      <c r="FE209" s="202"/>
      <c r="FF209" s="202"/>
      <c r="FG209" s="202"/>
      <c r="FH209" s="202"/>
      <c r="FI209" s="202"/>
      <c r="FJ209" s="202"/>
      <c r="FK209" s="202"/>
      <c r="FL209" s="202"/>
      <c r="FM209" s="202"/>
      <c r="FN209" s="202"/>
      <c r="FO209" s="202"/>
      <c r="FP209" s="202"/>
      <c r="FQ209" s="202"/>
      <c r="FR209" s="202"/>
      <c r="FS209" s="202"/>
      <c r="FT209" s="202"/>
      <c r="FU209" s="202"/>
      <c r="FV209" s="202"/>
      <c r="FW209" s="202"/>
      <c r="FX209" s="202"/>
      <c r="FY209" s="202"/>
      <c r="FZ209" s="202"/>
      <c r="GA209" s="202"/>
      <c r="GB209" s="202"/>
      <c r="GC209" s="202"/>
      <c r="GD209" s="202"/>
      <c r="GE209" s="202"/>
      <c r="GF209" s="202"/>
      <c r="GG209" s="202"/>
      <c r="GH209" s="202"/>
      <c r="GI209" s="202"/>
      <c r="GJ209" s="202"/>
      <c r="GK209" s="202"/>
      <c r="GL209" s="202"/>
      <c r="GM209" s="202"/>
      <c r="GN209" s="202"/>
      <c r="GO209" s="202"/>
      <c r="GP209" s="202"/>
      <c r="GQ209" s="202"/>
      <c r="GR209" s="202"/>
      <c r="GS209" s="202"/>
      <c r="GT209" s="202"/>
      <c r="GU209" s="202"/>
      <c r="GV209" s="202"/>
      <c r="GW209" s="202"/>
      <c r="GX209" s="202"/>
      <c r="GY209" s="202"/>
      <c r="GZ209" s="202"/>
      <c r="HA209" s="202"/>
      <c r="HB209" s="202"/>
      <c r="HC209" s="202"/>
      <c r="HD209" s="202"/>
      <c r="HE209" s="202"/>
      <c r="HF209" s="202"/>
      <c r="HG209" s="202"/>
      <c r="HH209" s="202"/>
      <c r="HI209" s="202"/>
      <c r="HJ209" s="202"/>
      <c r="HK209" s="202"/>
      <c r="HL209" s="202"/>
      <c r="HM209" s="202"/>
      <c r="HN209" s="202"/>
      <c r="HO209" s="202"/>
      <c r="HP209" s="202"/>
      <c r="HQ209" s="202"/>
      <c r="HR209" s="202"/>
      <c r="HS209" s="202"/>
      <c r="HT209" s="202"/>
      <c r="HU209" s="202"/>
      <c r="HV209" s="202"/>
      <c r="HW209" s="202"/>
      <c r="HX209" s="202"/>
      <c r="HY209" s="202"/>
      <c r="HZ209" s="202"/>
      <c r="IA209" s="202"/>
      <c r="IB209" s="202"/>
      <c r="IC209" s="202"/>
      <c r="ID209" s="202"/>
      <c r="IE209" s="202"/>
      <c r="IF209" s="202"/>
      <c r="IG209" s="202"/>
      <c r="IH209" s="202"/>
      <c r="II209" s="202"/>
      <c r="IJ209" s="202"/>
      <c r="IK209" s="202"/>
      <c r="IL209" s="202"/>
      <c r="IM209" s="202"/>
      <c r="IN209" s="202"/>
      <c r="IO209" s="202"/>
      <c r="IP209" s="202"/>
      <c r="IQ209" s="202"/>
      <c r="IR209" s="202"/>
      <c r="IS209" s="202"/>
      <c r="IT209" s="202"/>
      <c r="IU209" s="202"/>
      <c r="IV209" s="202"/>
      <c r="IW209" s="202"/>
      <c r="IX209" s="202"/>
      <c r="IY209" s="202"/>
      <c r="IZ209" s="202"/>
      <c r="JA209" s="202"/>
      <c r="JB209" s="202"/>
      <c r="JC209" s="202"/>
      <c r="JD209" s="202"/>
      <c r="JE209" s="202"/>
      <c r="JF209" s="202"/>
      <c r="JG209" s="202"/>
      <c r="JH209" s="202"/>
      <c r="JI209" s="202"/>
      <c r="JJ209" s="202"/>
      <c r="JK209" s="202"/>
      <c r="JL209" s="202"/>
      <c r="JM209" s="202"/>
      <c r="JN209" s="202"/>
      <c r="JO209" s="202"/>
      <c r="JP209" s="202"/>
      <c r="JQ209" s="202"/>
      <c r="JR209" s="202"/>
      <c r="JS209" s="202"/>
      <c r="JT209" s="202"/>
      <c r="JU209" s="202"/>
      <c r="JV209" s="202"/>
      <c r="JW209" s="202"/>
      <c r="JX209" s="202"/>
      <c r="JY209" s="202"/>
      <c r="JZ209" s="202"/>
      <c r="KA209" s="202"/>
      <c r="KB209" s="202"/>
      <c r="KC209" s="202"/>
      <c r="KD209" s="202"/>
      <c r="KE209" s="202"/>
      <c r="KF209" s="202"/>
      <c r="KG209" s="202"/>
      <c r="KH209" s="202"/>
      <c r="KI209" s="202"/>
      <c r="KJ209" s="202"/>
      <c r="KK209" s="202"/>
      <c r="KL209" s="202"/>
      <c r="KM209" s="202"/>
      <c r="KN209" s="202"/>
      <c r="KO209" s="202"/>
      <c r="KP209" s="202"/>
      <c r="KQ209" s="202"/>
      <c r="KR209" s="202"/>
      <c r="KS209" s="202"/>
      <c r="KT209" s="202"/>
      <c r="KU209" s="202"/>
      <c r="KV209" s="202"/>
      <c r="KW209" s="202"/>
      <c r="KX209" s="202"/>
      <c r="KY209" s="202"/>
      <c r="KZ209" s="202"/>
      <c r="LA209" s="202"/>
      <c r="LB209" s="202"/>
      <c r="LC209" s="202"/>
      <c r="LD209" s="202"/>
      <c r="LE209" s="202"/>
      <c r="LF209" s="202"/>
      <c r="LG209" s="202"/>
      <c r="LH209" s="202"/>
      <c r="LI209" s="202"/>
      <c r="LJ209" s="202"/>
      <c r="LK209" s="202"/>
      <c r="LL209" s="202"/>
      <c r="LM209" s="202"/>
      <c r="LN209" s="202"/>
      <c r="LO209" s="202"/>
      <c r="LP209" s="202"/>
      <c r="LQ209" s="202"/>
      <c r="LR209" s="202"/>
      <c r="LS209" s="202"/>
      <c r="LT209" s="202"/>
      <c r="LU209" s="202"/>
      <c r="LV209" s="202"/>
      <c r="LW209" s="202"/>
      <c r="LX209" s="202"/>
      <c r="LY209" s="202"/>
      <c r="LZ209" s="202"/>
      <c r="MA209" s="202"/>
      <c r="MB209" s="202"/>
      <c r="MC209" s="202"/>
      <c r="MD209" s="202"/>
      <c r="ME209" s="202"/>
      <c r="MF209" s="202"/>
      <c r="MG209" s="202"/>
      <c r="MH209" s="202"/>
      <c r="MI209" s="202"/>
      <c r="MJ209" s="202"/>
      <c r="MK209" s="202"/>
      <c r="ML209" s="202"/>
      <c r="MM209" s="202"/>
      <c r="MN209" s="202"/>
      <c r="MO209" s="202"/>
      <c r="MP209" s="202"/>
      <c r="MQ209" s="202"/>
      <c r="MR209" s="202"/>
      <c r="MS209" s="202"/>
      <c r="MT209" s="202"/>
      <c r="MU209" s="202"/>
      <c r="MV209" s="202"/>
      <c r="MW209" s="202"/>
      <c r="MX209" s="202"/>
      <c r="MY209" s="202"/>
      <c r="MZ209" s="202"/>
      <c r="NA209" s="202"/>
      <c r="NB209" s="202"/>
      <c r="NC209" s="202"/>
      <c r="ND209" s="202"/>
      <c r="NE209" s="202"/>
      <c r="NF209" s="202"/>
      <c r="NG209" s="202"/>
      <c r="NH209" s="202"/>
      <c r="NI209" s="202"/>
      <c r="NJ209" s="202"/>
      <c r="NK209" s="202"/>
      <c r="NL209" s="202"/>
      <c r="NM209" s="202"/>
      <c r="NN209" s="202"/>
      <c r="NO209" s="202"/>
      <c r="NP209" s="202"/>
      <c r="NQ209" s="202"/>
      <c r="NR209" s="202"/>
      <c r="NS209" s="202"/>
      <c r="NT209" s="202"/>
      <c r="NU209" s="202"/>
      <c r="NV209" s="202"/>
      <c r="NW209" s="202"/>
      <c r="NX209" s="202"/>
      <c r="NY209" s="202"/>
      <c r="NZ209" s="202"/>
      <c r="OA209" s="202"/>
      <c r="OB209" s="202"/>
      <c r="OC209" s="202"/>
      <c r="OD209" s="202"/>
      <c r="OE209" s="202"/>
      <c r="OF209" s="202"/>
      <c r="OG209" s="202"/>
      <c r="OH209" s="202"/>
      <c r="OI209" s="202"/>
      <c r="OJ209" s="202"/>
      <c r="OK209" s="202"/>
      <c r="OL209" s="202"/>
      <c r="OM209" s="202"/>
      <c r="ON209" s="202"/>
      <c r="OO209" s="202"/>
      <c r="OP209" s="202"/>
      <c r="OQ209" s="202"/>
      <c r="OR209" s="202"/>
      <c r="OS209" s="202"/>
      <c r="OT209" s="202"/>
      <c r="OU209" s="202"/>
      <c r="OV209" s="202"/>
      <c r="OW209" s="202"/>
      <c r="OX209" s="202"/>
      <c r="OY209" s="202"/>
      <c r="OZ209" s="202"/>
      <c r="PA209" s="202"/>
      <c r="PB209" s="202"/>
      <c r="PC209" s="202"/>
      <c r="PD209" s="202"/>
      <c r="PE209" s="202"/>
      <c r="PF209" s="202"/>
      <c r="PG209" s="202"/>
      <c r="PH209" s="202"/>
      <c r="PI209" s="202"/>
      <c r="PJ209" s="202"/>
      <c r="PK209" s="202"/>
      <c r="PL209" s="202"/>
      <c r="PM209" s="202"/>
      <c r="PN209" s="202"/>
      <c r="PO209" s="202"/>
      <c r="PP209" s="202"/>
      <c r="PQ209" s="202"/>
      <c r="PR209" s="202"/>
      <c r="PS209" s="202"/>
      <c r="PT209" s="202"/>
      <c r="PU209" s="202"/>
      <c r="PV209" s="202"/>
      <c r="PW209" s="202"/>
      <c r="PX209" s="202"/>
      <c r="PY209" s="202"/>
      <c r="PZ209" s="202"/>
      <c r="QA209" s="202"/>
      <c r="QB209" s="202"/>
      <c r="QC209" s="202"/>
      <c r="QD209" s="202"/>
      <c r="QE209" s="202"/>
      <c r="QF209" s="202"/>
      <c r="QG209" s="202"/>
      <c r="QH209" s="202"/>
      <c r="QI209" s="202"/>
      <c r="QJ209" s="202"/>
      <c r="QK209" s="202"/>
      <c r="QL209" s="202"/>
      <c r="QM209" s="202"/>
      <c r="QN209" s="202"/>
      <c r="QO209" s="202"/>
      <c r="QP209" s="202"/>
      <c r="QQ209" s="202"/>
      <c r="QR209" s="202"/>
      <c r="QS209" s="202"/>
      <c r="QT209" s="202"/>
      <c r="QU209" s="202"/>
      <c r="QV209" s="202"/>
      <c r="QW209" s="202"/>
      <c r="QX209" s="202"/>
      <c r="QY209" s="202"/>
      <c r="QZ209" s="202"/>
      <c r="RA209" s="202"/>
      <c r="RB209" s="202"/>
      <c r="RC209" s="202"/>
      <c r="RD209" s="202"/>
      <c r="RE209" s="202"/>
      <c r="RF209" s="202"/>
      <c r="RG209" s="202"/>
      <c r="RH209" s="202"/>
      <c r="RI209" s="202"/>
      <c r="RJ209" s="202"/>
      <c r="RK209" s="202"/>
      <c r="RL209" s="202"/>
      <c r="RM209" s="202"/>
      <c r="RN209" s="202"/>
      <c r="RO209" s="202"/>
      <c r="RP209" s="202"/>
      <c r="RQ209" s="202"/>
      <c r="RR209" s="202"/>
      <c r="RS209" s="202"/>
      <c r="RT209" s="202"/>
      <c r="RU209" s="202"/>
      <c r="RV209" s="202"/>
      <c r="RW209" s="202"/>
      <c r="RX209" s="202"/>
      <c r="RY209" s="202"/>
      <c r="RZ209" s="202"/>
      <c r="SA209" s="202"/>
      <c r="SB209" s="202"/>
      <c r="SC209" s="202"/>
      <c r="SD209" s="202"/>
      <c r="SE209" s="202"/>
      <c r="SF209" s="202"/>
      <c r="SG209" s="202"/>
      <c r="SH209" s="202"/>
      <c r="SI209" s="202"/>
      <c r="SJ209" s="202"/>
      <c r="SK209" s="202"/>
      <c r="SL209" s="202"/>
      <c r="SM209" s="202"/>
      <c r="SN209" s="202"/>
      <c r="SO209" s="202"/>
      <c r="SP209" s="202"/>
      <c r="SQ209" s="202"/>
      <c r="SR209" s="202"/>
      <c r="SS209" s="202"/>
      <c r="ST209" s="202"/>
      <c r="SU209" s="202"/>
      <c r="SV209" s="202"/>
      <c r="SW209" s="202"/>
      <c r="SX209" s="202"/>
      <c r="SY209" s="202"/>
      <c r="SZ209" s="202"/>
      <c r="TA209" s="202"/>
      <c r="TB209" s="202"/>
      <c r="TC209" s="202"/>
      <c r="TD209" s="202"/>
      <c r="TE209" s="202"/>
      <c r="TF209" s="202"/>
      <c r="TG209" s="202"/>
      <c r="TH209" s="202"/>
      <c r="TI209" s="202"/>
      <c r="TJ209" s="202"/>
      <c r="TK209" s="202"/>
      <c r="TL209" s="202"/>
      <c r="TM209" s="202"/>
      <c r="TN209" s="202"/>
      <c r="TO209" s="202"/>
      <c r="TP209" s="202"/>
      <c r="TQ209" s="202"/>
      <c r="TR209" s="202"/>
      <c r="TS209" s="202"/>
      <c r="TT209" s="202"/>
      <c r="TU209" s="202"/>
      <c r="TV209" s="202"/>
      <c r="TW209" s="202"/>
      <c r="TX209" s="202"/>
      <c r="TY209" s="202"/>
      <c r="TZ209" s="202"/>
      <c r="UA209" s="202"/>
      <c r="UB209" s="202"/>
      <c r="UC209" s="202"/>
      <c r="UD209" s="202"/>
      <c r="UE209" s="202"/>
      <c r="UF209" s="202"/>
      <c r="UG209" s="202"/>
      <c r="UH209" s="202"/>
      <c r="UI209" s="202"/>
      <c r="UJ209" s="202"/>
      <c r="UK209" s="202"/>
      <c r="UL209" s="202"/>
      <c r="UM209" s="202"/>
      <c r="UN209" s="202"/>
      <c r="UO209" s="202"/>
      <c r="UP209" s="202"/>
      <c r="UQ209" s="202"/>
      <c r="UR209" s="202"/>
      <c r="US209" s="202"/>
      <c r="UT209" s="202"/>
      <c r="UU209" s="202"/>
      <c r="UV209" s="202"/>
      <c r="UW209" s="202"/>
      <c r="UX209" s="202"/>
      <c r="UY209" s="202"/>
      <c r="UZ209" s="202"/>
      <c r="VA209" s="202"/>
      <c r="VB209" s="202"/>
      <c r="VC209" s="202"/>
      <c r="VD209" s="202"/>
      <c r="VE209" s="202"/>
      <c r="VF209" s="202"/>
      <c r="VG209" s="202"/>
      <c r="VH209" s="202"/>
      <c r="VI209" s="202"/>
      <c r="VJ209" s="202"/>
      <c r="VK209" s="202"/>
      <c r="VL209" s="202"/>
      <c r="VM209" s="202"/>
      <c r="VN209" s="202"/>
      <c r="VO209" s="202"/>
      <c r="VP209" s="202"/>
      <c r="VQ209" s="202"/>
      <c r="VR209" s="202"/>
      <c r="VS209" s="202"/>
      <c r="VT209" s="202"/>
      <c r="VU209" s="202"/>
      <c r="VV209" s="202"/>
      <c r="VW209" s="202"/>
      <c r="VX209" s="202"/>
      <c r="VY209" s="202"/>
      <c r="VZ209" s="202"/>
      <c r="WA209" s="202"/>
      <c r="WB209" s="202"/>
      <c r="WC209" s="202"/>
      <c r="WD209" s="202"/>
      <c r="WE209" s="202"/>
      <c r="WF209" s="202"/>
      <c r="WG209" s="202"/>
      <c r="WH209" s="202"/>
      <c r="WI209" s="202"/>
      <c r="WJ209" s="202"/>
      <c r="WK209" s="202"/>
      <c r="WL209" s="202"/>
      <c r="WM209" s="202"/>
      <c r="WN209" s="202"/>
      <c r="WO209" s="202"/>
      <c r="WP209" s="202"/>
      <c r="WQ209" s="202"/>
      <c r="WR209" s="202"/>
      <c r="WS209" s="202"/>
      <c r="WT209" s="202"/>
      <c r="WU209" s="202"/>
      <c r="WV209" s="202"/>
      <c r="WW209" s="202"/>
      <c r="WX209" s="202"/>
      <c r="WY209" s="202"/>
      <c r="WZ209" s="202"/>
      <c r="XA209" s="202"/>
      <c r="XB209" s="202"/>
      <c r="XC209" s="202"/>
      <c r="XD209" s="202"/>
      <c r="XE209" s="202"/>
      <c r="XF209" s="202"/>
      <c r="XG209" s="202"/>
      <c r="XH209" s="202"/>
      <c r="XI209" s="202"/>
      <c r="XJ209" s="202"/>
      <c r="XK209" s="202"/>
      <c r="XL209" s="202"/>
      <c r="XM209" s="202"/>
      <c r="XN209" s="202"/>
      <c r="XO209" s="202"/>
      <c r="XP209" s="202"/>
      <c r="XQ209" s="202"/>
      <c r="XR209" s="202"/>
      <c r="XS209" s="202"/>
      <c r="XT209" s="202"/>
      <c r="XU209" s="202"/>
      <c r="XV209" s="202"/>
      <c r="XW209" s="202"/>
      <c r="XX209" s="202"/>
      <c r="XY209" s="202"/>
      <c r="XZ209" s="202"/>
      <c r="YA209" s="202"/>
      <c r="YB209" s="202"/>
      <c r="YC209" s="202"/>
      <c r="YD209" s="202"/>
      <c r="YE209" s="202"/>
      <c r="YF209" s="202"/>
      <c r="YG209" s="202"/>
      <c r="YH209" s="202"/>
      <c r="YI209" s="202"/>
      <c r="YJ209" s="202"/>
      <c r="YK209" s="202"/>
      <c r="YL209" s="202"/>
      <c r="YM209" s="202"/>
      <c r="YN209" s="202"/>
      <c r="YO209" s="202"/>
      <c r="YP209" s="202"/>
      <c r="YQ209" s="202"/>
      <c r="YR209" s="202"/>
      <c r="YS209" s="202"/>
      <c r="YT209" s="202"/>
      <c r="YU209" s="202"/>
      <c r="YV209" s="202"/>
      <c r="YW209" s="202"/>
      <c r="YX209" s="202"/>
      <c r="YY209" s="202"/>
      <c r="YZ209" s="202"/>
      <c r="ZA209" s="202"/>
      <c r="ZB209" s="202"/>
      <c r="ZC209" s="202"/>
      <c r="ZD209" s="202"/>
      <c r="ZE209" s="202"/>
      <c r="ZF209" s="202"/>
      <c r="ZG209" s="202"/>
      <c r="ZH209" s="202"/>
      <c r="ZI209" s="202"/>
      <c r="ZJ209" s="202"/>
      <c r="ZK209" s="202"/>
      <c r="ZL209" s="202"/>
      <c r="ZM209" s="202"/>
      <c r="ZN209" s="202"/>
      <c r="ZO209" s="202"/>
      <c r="ZP209" s="202"/>
      <c r="ZQ209" s="202"/>
      <c r="ZR209" s="202"/>
      <c r="ZS209" s="202"/>
      <c r="ZT209" s="202"/>
      <c r="ZU209" s="202"/>
      <c r="ZV209" s="202"/>
      <c r="ZW209" s="202"/>
      <c r="ZX209" s="202"/>
      <c r="ZY209" s="202"/>
      <c r="ZZ209" s="202"/>
      <c r="AAA209" s="202"/>
      <c r="AAB209" s="202"/>
      <c r="AAC209" s="202"/>
      <c r="AAD209" s="202"/>
      <c r="AAE209" s="202"/>
      <c r="AAF209" s="202"/>
      <c r="AAG209" s="202"/>
      <c r="AAH209" s="202"/>
      <c r="AAI209" s="202"/>
      <c r="AAJ209" s="202"/>
      <c r="AAK209" s="202"/>
      <c r="AAL209" s="202"/>
      <c r="AAM209" s="202"/>
      <c r="AAN209" s="202"/>
      <c r="AAO209" s="202"/>
      <c r="AAP209" s="202"/>
      <c r="AAQ209" s="202"/>
      <c r="AAR209" s="202"/>
      <c r="AAS209" s="202"/>
      <c r="AAT209" s="202"/>
      <c r="AAU209" s="202"/>
      <c r="AAV209" s="202"/>
      <c r="AAW209" s="202"/>
      <c r="AAX209" s="202"/>
      <c r="AAY209" s="202"/>
      <c r="AAZ209" s="202"/>
      <c r="ABA209" s="202"/>
      <c r="ABB209" s="202"/>
      <c r="ABC209" s="202"/>
      <c r="ABD209" s="202"/>
      <c r="ABE209" s="202"/>
      <c r="ABF209" s="202"/>
      <c r="ABG209" s="202"/>
      <c r="ABH209" s="202"/>
      <c r="ABI209" s="202"/>
      <c r="ABJ209" s="202"/>
      <c r="ABK209" s="202"/>
      <c r="ABL209" s="202"/>
      <c r="ABM209" s="202"/>
      <c r="ABN209" s="202"/>
      <c r="ABO209" s="202"/>
      <c r="ABP209" s="202"/>
      <c r="ABQ209" s="202"/>
      <c r="ABR209" s="202"/>
      <c r="ABS209" s="202"/>
      <c r="ABT209" s="202"/>
      <c r="ABU209" s="202"/>
      <c r="ABV209" s="202"/>
      <c r="ABW209" s="202"/>
      <c r="ABX209" s="202"/>
      <c r="ABY209" s="202"/>
      <c r="ABZ209" s="202"/>
      <c r="ACA209" s="202"/>
      <c r="ACB209" s="202"/>
      <c r="ACC209" s="202"/>
      <c r="ACD209" s="202"/>
      <c r="ACE209" s="202"/>
      <c r="ACF209" s="202"/>
      <c r="ACG209" s="202"/>
      <c r="ACH209" s="202"/>
      <c r="ACI209" s="202"/>
      <c r="ACJ209" s="202"/>
      <c r="ACK209" s="202"/>
      <c r="ACL209" s="202"/>
      <c r="ACM209" s="202"/>
      <c r="ACN209" s="202"/>
      <c r="ACO209" s="202"/>
      <c r="ACP209" s="202"/>
      <c r="ACQ209" s="202"/>
      <c r="ACR209" s="202"/>
      <c r="ACS209" s="202"/>
      <c r="ACT209" s="202"/>
      <c r="ACU209" s="202"/>
      <c r="ACV209" s="202"/>
      <c r="ACW209" s="202"/>
      <c r="ACX209" s="202"/>
      <c r="ACY209" s="202"/>
      <c r="ACZ209" s="202"/>
      <c r="ADA209" s="202"/>
      <c r="ADB209" s="202"/>
      <c r="ADC209" s="202"/>
      <c r="ADD209" s="202"/>
      <c r="ADE209" s="202"/>
      <c r="ADF209" s="202"/>
      <c r="ADG209" s="202"/>
      <c r="ADH209" s="202"/>
      <c r="ADI209" s="202"/>
      <c r="ADJ209" s="202"/>
      <c r="ADK209" s="202"/>
      <c r="ADL209" s="202"/>
      <c r="ADM209" s="202"/>
      <c r="ADN209" s="202"/>
      <c r="ADO209" s="202"/>
      <c r="ADP209" s="202"/>
      <c r="ADQ209" s="202"/>
      <c r="ADR209" s="202"/>
      <c r="ADS209" s="202"/>
      <c r="ADT209" s="202"/>
      <c r="ADU209" s="202"/>
      <c r="ADV209" s="202"/>
      <c r="ADW209" s="202"/>
      <c r="ADX209" s="202"/>
      <c r="ADY209" s="202"/>
      <c r="ADZ209" s="202"/>
      <c r="AEA209" s="202"/>
      <c r="AEB209" s="202"/>
      <c r="AEC209" s="202"/>
      <c r="AED209" s="202"/>
      <c r="AEE209" s="202"/>
      <c r="AEF209" s="202"/>
      <c r="AEG209" s="202"/>
      <c r="AEH209" s="202"/>
      <c r="AEI209" s="202"/>
      <c r="AEJ209" s="202"/>
      <c r="AEK209" s="202"/>
      <c r="AEL209" s="202"/>
      <c r="AEM209" s="202"/>
      <c r="AEN209" s="202"/>
      <c r="AEO209" s="202"/>
      <c r="AEP209" s="202"/>
      <c r="AEQ209" s="202"/>
      <c r="AER209" s="202"/>
      <c r="AES209" s="202"/>
      <c r="AET209" s="202"/>
      <c r="AEU209" s="202"/>
      <c r="AEV209" s="202"/>
      <c r="AEW209" s="202"/>
      <c r="AEX209" s="202"/>
      <c r="AEY209" s="202"/>
      <c r="AEZ209" s="202"/>
      <c r="AFA209" s="202"/>
      <c r="AFB209" s="202"/>
      <c r="AFC209" s="202"/>
      <c r="AFD209" s="202"/>
      <c r="AFE209" s="202"/>
      <c r="AFF209" s="202"/>
      <c r="AFG209" s="202"/>
      <c r="AFH209" s="202"/>
      <c r="AFI209" s="202"/>
      <c r="AFJ209" s="202"/>
      <c r="AFK209" s="202"/>
      <c r="AFL209" s="202"/>
      <c r="AFM209" s="202"/>
      <c r="AFN209" s="202"/>
      <c r="AFO209" s="202"/>
      <c r="AFP209" s="202"/>
      <c r="AFQ209" s="202"/>
      <c r="AFR209" s="202"/>
      <c r="AFS209" s="202"/>
      <c r="AFT209" s="202"/>
      <c r="AFU209" s="202"/>
      <c r="AFV209" s="202"/>
      <c r="AFW209" s="202"/>
      <c r="AFX209" s="202"/>
      <c r="AFY209" s="202"/>
      <c r="AFZ209" s="202"/>
      <c r="AGA209" s="202"/>
      <c r="AGB209" s="202"/>
      <c r="AGC209" s="202"/>
      <c r="AGD209" s="202"/>
      <c r="AGE209" s="202"/>
      <c r="AGF209" s="202"/>
      <c r="AGG209" s="202"/>
      <c r="AGH209" s="202"/>
      <c r="AGI209" s="202"/>
      <c r="AGJ209" s="202"/>
      <c r="AGK209" s="202"/>
      <c r="AGL209" s="202"/>
      <c r="AGM209" s="202"/>
      <c r="AGN209" s="202"/>
      <c r="AGO209" s="202"/>
      <c r="AGP209" s="202"/>
      <c r="AGQ209" s="202"/>
      <c r="AGR209" s="202"/>
      <c r="AGS209" s="202"/>
      <c r="AGT209" s="202"/>
      <c r="AGU209" s="202"/>
      <c r="AGV209" s="202"/>
      <c r="AGW209" s="202"/>
      <c r="AGX209" s="202"/>
      <c r="AGY209" s="202"/>
      <c r="AGZ209" s="202"/>
      <c r="AHA209" s="202"/>
      <c r="AHB209" s="202"/>
      <c r="AHC209" s="202"/>
      <c r="AHD209" s="202"/>
      <c r="AHE209" s="202"/>
      <c r="AHF209" s="202"/>
      <c r="AHG209" s="202"/>
      <c r="AHH209" s="202"/>
      <c r="AHI209" s="202"/>
      <c r="AHJ209" s="202"/>
      <c r="AHK209" s="202"/>
      <c r="AHL209" s="202"/>
      <c r="AHM209" s="202"/>
      <c r="AHN209" s="202"/>
      <c r="AHO209" s="202"/>
      <c r="AHP209" s="202"/>
      <c r="AHQ209" s="202"/>
      <c r="AHR209" s="202"/>
      <c r="AHS209" s="202"/>
      <c r="AHT209" s="202"/>
      <c r="AHU209" s="202"/>
      <c r="AHV209" s="202"/>
      <c r="AHW209" s="202"/>
      <c r="AHX209" s="202"/>
      <c r="AHY209" s="202"/>
      <c r="AHZ209" s="202"/>
      <c r="AIA209" s="202"/>
      <c r="AIB209" s="202"/>
      <c r="AIC209" s="202"/>
      <c r="AID209" s="202"/>
      <c r="AIE209" s="202"/>
      <c r="AIF209" s="202"/>
      <c r="AIG209" s="202"/>
      <c r="AIH209" s="202"/>
      <c r="AII209" s="202"/>
      <c r="AIJ209" s="202"/>
      <c r="AIK209" s="202"/>
      <c r="AIL209" s="202"/>
      <c r="AIM209" s="202"/>
      <c r="AIN209" s="202"/>
      <c r="AIO209" s="202"/>
      <c r="AIP209" s="202"/>
      <c r="AIQ209" s="202"/>
      <c r="AIR209" s="202"/>
      <c r="AIS209" s="202"/>
      <c r="AIT209" s="202"/>
      <c r="AIU209" s="202"/>
      <c r="AIV209" s="202"/>
      <c r="AIW209" s="202"/>
      <c r="AIX209" s="202"/>
      <c r="AIY209" s="202"/>
      <c r="AIZ209" s="202"/>
      <c r="AJA209" s="202"/>
      <c r="AJB209" s="202"/>
      <c r="AJC209" s="202"/>
      <c r="AJD209" s="202"/>
      <c r="AJE209" s="202"/>
      <c r="AJF209" s="202"/>
      <c r="AJG209" s="202"/>
      <c r="AJH209" s="202"/>
      <c r="AJI209" s="202"/>
      <c r="AJJ209" s="202"/>
      <c r="AJK209" s="202"/>
      <c r="AJL209" s="202"/>
      <c r="AJM209" s="202"/>
      <c r="AJN209" s="202"/>
      <c r="AJO209" s="202"/>
      <c r="AJP209" s="202"/>
      <c r="AJQ209" s="202"/>
      <c r="AJR209" s="202"/>
      <c r="AJS209" s="202"/>
      <c r="AJT209" s="202"/>
      <c r="AJU209" s="202"/>
      <c r="AJV209" s="202"/>
      <c r="AJW209" s="202"/>
      <c r="AJX209" s="202"/>
      <c r="AJY209" s="202"/>
      <c r="AJZ209" s="202"/>
      <c r="AKA209" s="202"/>
      <c r="AKB209" s="202"/>
      <c r="AKC209" s="202"/>
      <c r="AKD209" s="202"/>
      <c r="AKE209" s="202"/>
      <c r="AKF209" s="202"/>
      <c r="AKG209" s="202"/>
      <c r="AKH209" s="202"/>
      <c r="AKI209" s="202"/>
      <c r="AKJ209" s="202"/>
      <c r="AKK209" s="202"/>
      <c r="AKL209" s="202"/>
      <c r="AKM209" s="202"/>
      <c r="AKN209" s="202"/>
      <c r="AKO209" s="202"/>
      <c r="AKP209" s="202"/>
      <c r="AKQ209" s="202"/>
      <c r="AKR209" s="202"/>
      <c r="AKS209" s="202"/>
      <c r="AKT209" s="202"/>
      <c r="AKU209" s="202"/>
      <c r="AKV209" s="202"/>
      <c r="AKW209" s="202"/>
      <c r="AKX209" s="202"/>
      <c r="AKY209" s="202"/>
      <c r="AKZ209" s="202"/>
      <c r="ALA209" s="202"/>
      <c r="ALB209" s="202"/>
      <c r="ALC209" s="202"/>
      <c r="ALD209" s="202"/>
      <c r="ALE209" s="202"/>
      <c r="ALF209" s="202"/>
      <c r="ALG209" s="202"/>
      <c r="ALH209" s="202"/>
      <c r="ALI209" s="202"/>
      <c r="ALJ209" s="202"/>
      <c r="ALK209" s="202"/>
      <c r="ALL209" s="202"/>
      <c r="ALM209" s="202"/>
      <c r="ALN209" s="202"/>
      <c r="ALO209" s="202"/>
      <c r="ALP209" s="202"/>
      <c r="ALQ209" s="202"/>
      <c r="ALR209" s="202"/>
      <c r="ALS209" s="202"/>
      <c r="ALT209" s="202"/>
      <c r="ALU209" s="202"/>
      <c r="ALV209" s="202"/>
      <c r="ALW209" s="202"/>
      <c r="ALX209" s="202"/>
      <c r="ALY209" s="202"/>
      <c r="ALZ209" s="202"/>
      <c r="AMA209" s="202"/>
      <c r="AMB209" s="202"/>
      <c r="AMC209" s="202"/>
      <c r="AMD209" s="202"/>
      <c r="AME209" s="202"/>
      <c r="AMF209" s="202"/>
    </row>
    <row r="210" spans="1:1020" s="208" customFormat="1" ht="20.45" customHeight="1">
      <c r="A210" s="292"/>
      <c r="B210" s="261"/>
      <c r="C210" s="194" t="s">
        <v>430</v>
      </c>
      <c r="D210" s="338">
        <v>0</v>
      </c>
      <c r="E210" s="339">
        <v>0</v>
      </c>
      <c r="F210" s="339">
        <v>0</v>
      </c>
      <c r="G210" s="339">
        <v>0</v>
      </c>
      <c r="H210" s="339">
        <v>0</v>
      </c>
      <c r="I210" s="225">
        <f t="shared" si="27"/>
        <v>0</v>
      </c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Q210" s="202"/>
      <c r="BR210" s="202"/>
      <c r="BS210" s="202"/>
      <c r="BT210" s="202"/>
      <c r="BU210" s="202"/>
      <c r="BV210" s="202"/>
      <c r="BW210" s="202"/>
      <c r="BX210" s="202"/>
      <c r="BY210" s="202"/>
      <c r="BZ210" s="202"/>
      <c r="CA210" s="202"/>
      <c r="CB210" s="202"/>
      <c r="CC210" s="202"/>
      <c r="CD210" s="202"/>
      <c r="CE210" s="202"/>
      <c r="CF210" s="202"/>
      <c r="CG210" s="202"/>
      <c r="CH210" s="202"/>
      <c r="CI210" s="202"/>
      <c r="CJ210" s="202"/>
      <c r="CK210" s="202"/>
      <c r="CL210" s="202"/>
      <c r="CM210" s="202"/>
      <c r="CN210" s="202"/>
      <c r="CO210" s="202"/>
      <c r="CP210" s="202"/>
      <c r="CQ210" s="202"/>
      <c r="CR210" s="202"/>
      <c r="CS210" s="202"/>
      <c r="CT210" s="202"/>
      <c r="CU210" s="202"/>
      <c r="CV210" s="202"/>
      <c r="CW210" s="202"/>
      <c r="CX210" s="202"/>
      <c r="CY210" s="202"/>
      <c r="CZ210" s="202"/>
      <c r="DA210" s="202"/>
      <c r="DB210" s="202"/>
      <c r="DC210" s="202"/>
      <c r="DD210" s="202"/>
      <c r="DE210" s="202"/>
      <c r="DF210" s="202"/>
      <c r="DG210" s="202"/>
      <c r="DH210" s="202"/>
      <c r="DI210" s="202"/>
      <c r="DJ210" s="202"/>
      <c r="DK210" s="202"/>
      <c r="DL210" s="202"/>
      <c r="DM210" s="202"/>
      <c r="DN210" s="202"/>
      <c r="DO210" s="202"/>
      <c r="DP210" s="202"/>
      <c r="DQ210" s="202"/>
      <c r="DR210" s="202"/>
      <c r="DS210" s="202"/>
      <c r="DT210" s="202"/>
      <c r="DU210" s="202"/>
      <c r="DV210" s="202"/>
      <c r="DW210" s="202"/>
      <c r="DX210" s="202"/>
      <c r="DY210" s="202"/>
      <c r="DZ210" s="202"/>
      <c r="EA210" s="202"/>
      <c r="EB210" s="202"/>
      <c r="EC210" s="202"/>
      <c r="ED210" s="202"/>
      <c r="EE210" s="202"/>
      <c r="EF210" s="202"/>
      <c r="EG210" s="202"/>
      <c r="EH210" s="202"/>
      <c r="EI210" s="202"/>
      <c r="EJ210" s="202"/>
      <c r="EK210" s="202"/>
      <c r="EL210" s="202"/>
      <c r="EM210" s="202"/>
      <c r="EN210" s="202"/>
      <c r="EO210" s="202"/>
      <c r="EP210" s="202"/>
      <c r="EQ210" s="202"/>
      <c r="ER210" s="202"/>
      <c r="ES210" s="202"/>
      <c r="ET210" s="202"/>
      <c r="EU210" s="202"/>
      <c r="EV210" s="202"/>
      <c r="EW210" s="202"/>
      <c r="EX210" s="202"/>
      <c r="EY210" s="202"/>
      <c r="EZ210" s="202"/>
      <c r="FA210" s="202"/>
      <c r="FB210" s="202"/>
      <c r="FC210" s="202"/>
      <c r="FD210" s="202"/>
      <c r="FE210" s="202"/>
      <c r="FF210" s="202"/>
      <c r="FG210" s="202"/>
      <c r="FH210" s="202"/>
      <c r="FI210" s="202"/>
      <c r="FJ210" s="202"/>
      <c r="FK210" s="202"/>
      <c r="FL210" s="202"/>
      <c r="FM210" s="202"/>
      <c r="FN210" s="202"/>
      <c r="FO210" s="202"/>
      <c r="FP210" s="202"/>
      <c r="FQ210" s="202"/>
      <c r="FR210" s="202"/>
      <c r="FS210" s="202"/>
      <c r="FT210" s="202"/>
      <c r="FU210" s="202"/>
      <c r="FV210" s="202"/>
      <c r="FW210" s="202"/>
      <c r="FX210" s="202"/>
      <c r="FY210" s="202"/>
      <c r="FZ210" s="202"/>
      <c r="GA210" s="202"/>
      <c r="GB210" s="202"/>
      <c r="GC210" s="202"/>
      <c r="GD210" s="202"/>
      <c r="GE210" s="202"/>
      <c r="GF210" s="202"/>
      <c r="GG210" s="202"/>
      <c r="GH210" s="202"/>
      <c r="GI210" s="202"/>
      <c r="GJ210" s="202"/>
      <c r="GK210" s="202"/>
      <c r="GL210" s="202"/>
      <c r="GM210" s="202"/>
      <c r="GN210" s="202"/>
      <c r="GO210" s="202"/>
      <c r="GP210" s="202"/>
      <c r="GQ210" s="202"/>
      <c r="GR210" s="202"/>
      <c r="GS210" s="202"/>
      <c r="GT210" s="202"/>
      <c r="GU210" s="202"/>
      <c r="GV210" s="202"/>
      <c r="GW210" s="202"/>
      <c r="GX210" s="202"/>
      <c r="GY210" s="202"/>
      <c r="GZ210" s="202"/>
      <c r="HA210" s="202"/>
      <c r="HB210" s="202"/>
      <c r="HC210" s="202"/>
      <c r="HD210" s="202"/>
      <c r="HE210" s="202"/>
      <c r="HF210" s="202"/>
      <c r="HG210" s="202"/>
      <c r="HH210" s="202"/>
      <c r="HI210" s="202"/>
      <c r="HJ210" s="202"/>
      <c r="HK210" s="202"/>
      <c r="HL210" s="202"/>
      <c r="HM210" s="202"/>
      <c r="HN210" s="202"/>
      <c r="HO210" s="202"/>
      <c r="HP210" s="202"/>
      <c r="HQ210" s="202"/>
      <c r="HR210" s="202"/>
      <c r="HS210" s="202"/>
      <c r="HT210" s="202"/>
      <c r="HU210" s="202"/>
      <c r="HV210" s="202"/>
      <c r="HW210" s="202"/>
      <c r="HX210" s="202"/>
      <c r="HY210" s="202"/>
      <c r="HZ210" s="202"/>
      <c r="IA210" s="202"/>
      <c r="IB210" s="202"/>
      <c r="IC210" s="202"/>
      <c r="ID210" s="202"/>
      <c r="IE210" s="202"/>
      <c r="IF210" s="202"/>
      <c r="IG210" s="202"/>
      <c r="IH210" s="202"/>
      <c r="II210" s="202"/>
      <c r="IJ210" s="202"/>
      <c r="IK210" s="202"/>
      <c r="IL210" s="202"/>
      <c r="IM210" s="202"/>
      <c r="IN210" s="202"/>
      <c r="IO210" s="202"/>
      <c r="IP210" s="202"/>
      <c r="IQ210" s="202"/>
      <c r="IR210" s="202"/>
      <c r="IS210" s="202"/>
      <c r="IT210" s="202"/>
      <c r="IU210" s="202"/>
      <c r="IV210" s="202"/>
      <c r="IW210" s="202"/>
      <c r="IX210" s="202"/>
      <c r="IY210" s="202"/>
      <c r="IZ210" s="202"/>
      <c r="JA210" s="202"/>
      <c r="JB210" s="202"/>
      <c r="JC210" s="202"/>
      <c r="JD210" s="202"/>
      <c r="JE210" s="202"/>
      <c r="JF210" s="202"/>
      <c r="JG210" s="202"/>
      <c r="JH210" s="202"/>
      <c r="JI210" s="202"/>
      <c r="JJ210" s="202"/>
      <c r="JK210" s="202"/>
      <c r="JL210" s="202"/>
      <c r="JM210" s="202"/>
      <c r="JN210" s="202"/>
      <c r="JO210" s="202"/>
      <c r="JP210" s="202"/>
      <c r="JQ210" s="202"/>
      <c r="JR210" s="202"/>
      <c r="JS210" s="202"/>
      <c r="JT210" s="202"/>
      <c r="JU210" s="202"/>
      <c r="JV210" s="202"/>
      <c r="JW210" s="202"/>
      <c r="JX210" s="202"/>
      <c r="JY210" s="202"/>
      <c r="JZ210" s="202"/>
      <c r="KA210" s="202"/>
      <c r="KB210" s="202"/>
      <c r="KC210" s="202"/>
      <c r="KD210" s="202"/>
      <c r="KE210" s="202"/>
      <c r="KF210" s="202"/>
      <c r="KG210" s="202"/>
      <c r="KH210" s="202"/>
      <c r="KI210" s="202"/>
      <c r="KJ210" s="202"/>
      <c r="KK210" s="202"/>
      <c r="KL210" s="202"/>
      <c r="KM210" s="202"/>
      <c r="KN210" s="202"/>
      <c r="KO210" s="202"/>
      <c r="KP210" s="202"/>
      <c r="KQ210" s="202"/>
      <c r="KR210" s="202"/>
      <c r="KS210" s="202"/>
      <c r="KT210" s="202"/>
      <c r="KU210" s="202"/>
      <c r="KV210" s="202"/>
      <c r="KW210" s="202"/>
      <c r="KX210" s="202"/>
      <c r="KY210" s="202"/>
      <c r="KZ210" s="202"/>
      <c r="LA210" s="202"/>
      <c r="LB210" s="202"/>
      <c r="LC210" s="202"/>
      <c r="LD210" s="202"/>
      <c r="LE210" s="202"/>
      <c r="LF210" s="202"/>
      <c r="LG210" s="202"/>
      <c r="LH210" s="202"/>
      <c r="LI210" s="202"/>
      <c r="LJ210" s="202"/>
      <c r="LK210" s="202"/>
      <c r="LL210" s="202"/>
      <c r="LM210" s="202"/>
      <c r="LN210" s="202"/>
      <c r="LO210" s="202"/>
      <c r="LP210" s="202"/>
      <c r="LQ210" s="202"/>
      <c r="LR210" s="202"/>
      <c r="LS210" s="202"/>
      <c r="LT210" s="202"/>
      <c r="LU210" s="202"/>
      <c r="LV210" s="202"/>
      <c r="LW210" s="202"/>
      <c r="LX210" s="202"/>
      <c r="LY210" s="202"/>
      <c r="LZ210" s="202"/>
      <c r="MA210" s="202"/>
      <c r="MB210" s="202"/>
      <c r="MC210" s="202"/>
      <c r="MD210" s="202"/>
      <c r="ME210" s="202"/>
      <c r="MF210" s="202"/>
      <c r="MG210" s="202"/>
      <c r="MH210" s="202"/>
      <c r="MI210" s="202"/>
      <c r="MJ210" s="202"/>
      <c r="MK210" s="202"/>
      <c r="ML210" s="202"/>
      <c r="MM210" s="202"/>
      <c r="MN210" s="202"/>
      <c r="MO210" s="202"/>
      <c r="MP210" s="202"/>
      <c r="MQ210" s="202"/>
      <c r="MR210" s="202"/>
      <c r="MS210" s="202"/>
      <c r="MT210" s="202"/>
      <c r="MU210" s="202"/>
      <c r="MV210" s="202"/>
      <c r="MW210" s="202"/>
      <c r="MX210" s="202"/>
      <c r="MY210" s="202"/>
      <c r="MZ210" s="202"/>
      <c r="NA210" s="202"/>
      <c r="NB210" s="202"/>
      <c r="NC210" s="202"/>
      <c r="ND210" s="202"/>
      <c r="NE210" s="202"/>
      <c r="NF210" s="202"/>
      <c r="NG210" s="202"/>
      <c r="NH210" s="202"/>
      <c r="NI210" s="202"/>
      <c r="NJ210" s="202"/>
      <c r="NK210" s="202"/>
      <c r="NL210" s="202"/>
      <c r="NM210" s="202"/>
      <c r="NN210" s="202"/>
      <c r="NO210" s="202"/>
      <c r="NP210" s="202"/>
      <c r="NQ210" s="202"/>
      <c r="NR210" s="202"/>
      <c r="NS210" s="202"/>
      <c r="NT210" s="202"/>
      <c r="NU210" s="202"/>
      <c r="NV210" s="202"/>
      <c r="NW210" s="202"/>
      <c r="NX210" s="202"/>
      <c r="NY210" s="202"/>
      <c r="NZ210" s="202"/>
      <c r="OA210" s="202"/>
      <c r="OB210" s="202"/>
      <c r="OC210" s="202"/>
      <c r="OD210" s="202"/>
      <c r="OE210" s="202"/>
      <c r="OF210" s="202"/>
      <c r="OG210" s="202"/>
      <c r="OH210" s="202"/>
      <c r="OI210" s="202"/>
      <c r="OJ210" s="202"/>
      <c r="OK210" s="202"/>
      <c r="OL210" s="202"/>
      <c r="OM210" s="202"/>
      <c r="ON210" s="202"/>
      <c r="OO210" s="202"/>
      <c r="OP210" s="202"/>
      <c r="OQ210" s="202"/>
      <c r="OR210" s="202"/>
      <c r="OS210" s="202"/>
      <c r="OT210" s="202"/>
      <c r="OU210" s="202"/>
      <c r="OV210" s="202"/>
      <c r="OW210" s="202"/>
      <c r="OX210" s="202"/>
      <c r="OY210" s="202"/>
      <c r="OZ210" s="202"/>
      <c r="PA210" s="202"/>
      <c r="PB210" s="202"/>
      <c r="PC210" s="202"/>
      <c r="PD210" s="202"/>
      <c r="PE210" s="202"/>
      <c r="PF210" s="202"/>
      <c r="PG210" s="202"/>
      <c r="PH210" s="202"/>
      <c r="PI210" s="202"/>
      <c r="PJ210" s="202"/>
      <c r="PK210" s="202"/>
      <c r="PL210" s="202"/>
      <c r="PM210" s="202"/>
      <c r="PN210" s="202"/>
      <c r="PO210" s="202"/>
      <c r="PP210" s="202"/>
      <c r="PQ210" s="202"/>
      <c r="PR210" s="202"/>
      <c r="PS210" s="202"/>
      <c r="PT210" s="202"/>
      <c r="PU210" s="202"/>
      <c r="PV210" s="202"/>
      <c r="PW210" s="202"/>
      <c r="PX210" s="202"/>
      <c r="PY210" s="202"/>
      <c r="PZ210" s="202"/>
      <c r="QA210" s="202"/>
      <c r="QB210" s="202"/>
      <c r="QC210" s="202"/>
      <c r="QD210" s="202"/>
      <c r="QE210" s="202"/>
      <c r="QF210" s="202"/>
      <c r="QG210" s="202"/>
      <c r="QH210" s="202"/>
      <c r="QI210" s="202"/>
      <c r="QJ210" s="202"/>
      <c r="QK210" s="202"/>
      <c r="QL210" s="202"/>
      <c r="QM210" s="202"/>
      <c r="QN210" s="202"/>
      <c r="QO210" s="202"/>
      <c r="QP210" s="202"/>
      <c r="QQ210" s="202"/>
      <c r="QR210" s="202"/>
      <c r="QS210" s="202"/>
      <c r="QT210" s="202"/>
      <c r="QU210" s="202"/>
      <c r="QV210" s="202"/>
      <c r="QW210" s="202"/>
      <c r="QX210" s="202"/>
      <c r="QY210" s="202"/>
      <c r="QZ210" s="202"/>
      <c r="RA210" s="202"/>
      <c r="RB210" s="202"/>
      <c r="RC210" s="202"/>
      <c r="RD210" s="202"/>
      <c r="RE210" s="202"/>
      <c r="RF210" s="202"/>
      <c r="RG210" s="202"/>
      <c r="RH210" s="202"/>
      <c r="RI210" s="202"/>
      <c r="RJ210" s="202"/>
      <c r="RK210" s="202"/>
      <c r="RL210" s="202"/>
      <c r="RM210" s="202"/>
      <c r="RN210" s="202"/>
      <c r="RO210" s="202"/>
      <c r="RP210" s="202"/>
      <c r="RQ210" s="202"/>
      <c r="RR210" s="202"/>
      <c r="RS210" s="202"/>
      <c r="RT210" s="202"/>
      <c r="RU210" s="202"/>
      <c r="RV210" s="202"/>
      <c r="RW210" s="202"/>
      <c r="RX210" s="202"/>
      <c r="RY210" s="202"/>
      <c r="RZ210" s="202"/>
      <c r="SA210" s="202"/>
      <c r="SB210" s="202"/>
      <c r="SC210" s="202"/>
      <c r="SD210" s="202"/>
      <c r="SE210" s="202"/>
      <c r="SF210" s="202"/>
      <c r="SG210" s="202"/>
      <c r="SH210" s="202"/>
      <c r="SI210" s="202"/>
      <c r="SJ210" s="202"/>
      <c r="SK210" s="202"/>
      <c r="SL210" s="202"/>
      <c r="SM210" s="202"/>
      <c r="SN210" s="202"/>
      <c r="SO210" s="202"/>
      <c r="SP210" s="202"/>
      <c r="SQ210" s="202"/>
      <c r="SR210" s="202"/>
      <c r="SS210" s="202"/>
      <c r="ST210" s="202"/>
      <c r="SU210" s="202"/>
      <c r="SV210" s="202"/>
      <c r="SW210" s="202"/>
      <c r="SX210" s="202"/>
      <c r="SY210" s="202"/>
      <c r="SZ210" s="202"/>
      <c r="TA210" s="202"/>
      <c r="TB210" s="202"/>
      <c r="TC210" s="202"/>
      <c r="TD210" s="202"/>
      <c r="TE210" s="202"/>
      <c r="TF210" s="202"/>
      <c r="TG210" s="202"/>
      <c r="TH210" s="202"/>
      <c r="TI210" s="202"/>
      <c r="TJ210" s="202"/>
      <c r="TK210" s="202"/>
      <c r="TL210" s="202"/>
      <c r="TM210" s="202"/>
      <c r="TN210" s="202"/>
      <c r="TO210" s="202"/>
      <c r="TP210" s="202"/>
      <c r="TQ210" s="202"/>
      <c r="TR210" s="202"/>
      <c r="TS210" s="202"/>
      <c r="TT210" s="202"/>
      <c r="TU210" s="202"/>
      <c r="TV210" s="202"/>
      <c r="TW210" s="202"/>
      <c r="TX210" s="202"/>
      <c r="TY210" s="202"/>
      <c r="TZ210" s="202"/>
      <c r="UA210" s="202"/>
      <c r="UB210" s="202"/>
      <c r="UC210" s="202"/>
      <c r="UD210" s="202"/>
      <c r="UE210" s="202"/>
      <c r="UF210" s="202"/>
      <c r="UG210" s="202"/>
      <c r="UH210" s="202"/>
      <c r="UI210" s="202"/>
      <c r="UJ210" s="202"/>
      <c r="UK210" s="202"/>
      <c r="UL210" s="202"/>
      <c r="UM210" s="202"/>
      <c r="UN210" s="202"/>
      <c r="UO210" s="202"/>
      <c r="UP210" s="202"/>
      <c r="UQ210" s="202"/>
      <c r="UR210" s="202"/>
      <c r="US210" s="202"/>
      <c r="UT210" s="202"/>
      <c r="UU210" s="202"/>
      <c r="UV210" s="202"/>
      <c r="UW210" s="202"/>
      <c r="UX210" s="202"/>
      <c r="UY210" s="202"/>
      <c r="UZ210" s="202"/>
      <c r="VA210" s="202"/>
      <c r="VB210" s="202"/>
      <c r="VC210" s="202"/>
      <c r="VD210" s="202"/>
      <c r="VE210" s="202"/>
      <c r="VF210" s="202"/>
      <c r="VG210" s="202"/>
      <c r="VH210" s="202"/>
      <c r="VI210" s="202"/>
      <c r="VJ210" s="202"/>
      <c r="VK210" s="202"/>
      <c r="VL210" s="202"/>
      <c r="VM210" s="202"/>
      <c r="VN210" s="202"/>
      <c r="VO210" s="202"/>
      <c r="VP210" s="202"/>
      <c r="VQ210" s="202"/>
      <c r="VR210" s="202"/>
      <c r="VS210" s="202"/>
      <c r="VT210" s="202"/>
      <c r="VU210" s="202"/>
      <c r="VV210" s="202"/>
      <c r="VW210" s="202"/>
      <c r="VX210" s="202"/>
      <c r="VY210" s="202"/>
      <c r="VZ210" s="202"/>
      <c r="WA210" s="202"/>
      <c r="WB210" s="202"/>
      <c r="WC210" s="202"/>
      <c r="WD210" s="202"/>
      <c r="WE210" s="202"/>
      <c r="WF210" s="202"/>
      <c r="WG210" s="202"/>
      <c r="WH210" s="202"/>
      <c r="WI210" s="202"/>
      <c r="WJ210" s="202"/>
      <c r="WK210" s="202"/>
      <c r="WL210" s="202"/>
      <c r="WM210" s="202"/>
      <c r="WN210" s="202"/>
      <c r="WO210" s="202"/>
      <c r="WP210" s="202"/>
      <c r="WQ210" s="202"/>
      <c r="WR210" s="202"/>
      <c r="WS210" s="202"/>
      <c r="WT210" s="202"/>
      <c r="WU210" s="202"/>
      <c r="WV210" s="202"/>
      <c r="WW210" s="202"/>
      <c r="WX210" s="202"/>
      <c r="WY210" s="202"/>
      <c r="WZ210" s="202"/>
      <c r="XA210" s="202"/>
      <c r="XB210" s="202"/>
      <c r="XC210" s="202"/>
      <c r="XD210" s="202"/>
      <c r="XE210" s="202"/>
      <c r="XF210" s="202"/>
      <c r="XG210" s="202"/>
      <c r="XH210" s="202"/>
      <c r="XI210" s="202"/>
      <c r="XJ210" s="202"/>
      <c r="XK210" s="202"/>
      <c r="XL210" s="202"/>
      <c r="XM210" s="202"/>
      <c r="XN210" s="202"/>
      <c r="XO210" s="202"/>
      <c r="XP210" s="202"/>
      <c r="XQ210" s="202"/>
      <c r="XR210" s="202"/>
      <c r="XS210" s="202"/>
      <c r="XT210" s="202"/>
      <c r="XU210" s="202"/>
      <c r="XV210" s="202"/>
      <c r="XW210" s="202"/>
      <c r="XX210" s="202"/>
      <c r="XY210" s="202"/>
      <c r="XZ210" s="202"/>
      <c r="YA210" s="202"/>
      <c r="YB210" s="202"/>
      <c r="YC210" s="202"/>
      <c r="YD210" s="202"/>
      <c r="YE210" s="202"/>
      <c r="YF210" s="202"/>
      <c r="YG210" s="202"/>
      <c r="YH210" s="202"/>
      <c r="YI210" s="202"/>
      <c r="YJ210" s="202"/>
      <c r="YK210" s="202"/>
      <c r="YL210" s="202"/>
      <c r="YM210" s="202"/>
      <c r="YN210" s="202"/>
      <c r="YO210" s="202"/>
      <c r="YP210" s="202"/>
      <c r="YQ210" s="202"/>
      <c r="YR210" s="202"/>
      <c r="YS210" s="202"/>
      <c r="YT210" s="202"/>
      <c r="YU210" s="202"/>
      <c r="YV210" s="202"/>
      <c r="YW210" s="202"/>
      <c r="YX210" s="202"/>
      <c r="YY210" s="202"/>
      <c r="YZ210" s="202"/>
      <c r="ZA210" s="202"/>
      <c r="ZB210" s="202"/>
      <c r="ZC210" s="202"/>
      <c r="ZD210" s="202"/>
      <c r="ZE210" s="202"/>
      <c r="ZF210" s="202"/>
      <c r="ZG210" s="202"/>
      <c r="ZH210" s="202"/>
      <c r="ZI210" s="202"/>
      <c r="ZJ210" s="202"/>
      <c r="ZK210" s="202"/>
      <c r="ZL210" s="202"/>
      <c r="ZM210" s="202"/>
      <c r="ZN210" s="202"/>
      <c r="ZO210" s="202"/>
      <c r="ZP210" s="202"/>
      <c r="ZQ210" s="202"/>
      <c r="ZR210" s="202"/>
      <c r="ZS210" s="202"/>
      <c r="ZT210" s="202"/>
      <c r="ZU210" s="202"/>
      <c r="ZV210" s="202"/>
      <c r="ZW210" s="202"/>
      <c r="ZX210" s="202"/>
      <c r="ZY210" s="202"/>
      <c r="ZZ210" s="202"/>
      <c r="AAA210" s="202"/>
      <c r="AAB210" s="202"/>
      <c r="AAC210" s="202"/>
      <c r="AAD210" s="202"/>
      <c r="AAE210" s="202"/>
      <c r="AAF210" s="202"/>
      <c r="AAG210" s="202"/>
      <c r="AAH210" s="202"/>
      <c r="AAI210" s="202"/>
      <c r="AAJ210" s="202"/>
      <c r="AAK210" s="202"/>
      <c r="AAL210" s="202"/>
      <c r="AAM210" s="202"/>
      <c r="AAN210" s="202"/>
      <c r="AAO210" s="202"/>
      <c r="AAP210" s="202"/>
      <c r="AAQ210" s="202"/>
      <c r="AAR210" s="202"/>
      <c r="AAS210" s="202"/>
      <c r="AAT210" s="202"/>
      <c r="AAU210" s="202"/>
      <c r="AAV210" s="202"/>
      <c r="AAW210" s="202"/>
      <c r="AAX210" s="202"/>
      <c r="AAY210" s="202"/>
      <c r="AAZ210" s="202"/>
      <c r="ABA210" s="202"/>
      <c r="ABB210" s="202"/>
      <c r="ABC210" s="202"/>
      <c r="ABD210" s="202"/>
      <c r="ABE210" s="202"/>
      <c r="ABF210" s="202"/>
      <c r="ABG210" s="202"/>
      <c r="ABH210" s="202"/>
      <c r="ABI210" s="202"/>
      <c r="ABJ210" s="202"/>
      <c r="ABK210" s="202"/>
      <c r="ABL210" s="202"/>
      <c r="ABM210" s="202"/>
      <c r="ABN210" s="202"/>
      <c r="ABO210" s="202"/>
      <c r="ABP210" s="202"/>
      <c r="ABQ210" s="202"/>
      <c r="ABR210" s="202"/>
      <c r="ABS210" s="202"/>
      <c r="ABT210" s="202"/>
      <c r="ABU210" s="202"/>
      <c r="ABV210" s="202"/>
      <c r="ABW210" s="202"/>
      <c r="ABX210" s="202"/>
      <c r="ABY210" s="202"/>
      <c r="ABZ210" s="202"/>
      <c r="ACA210" s="202"/>
      <c r="ACB210" s="202"/>
      <c r="ACC210" s="202"/>
      <c r="ACD210" s="202"/>
      <c r="ACE210" s="202"/>
      <c r="ACF210" s="202"/>
      <c r="ACG210" s="202"/>
      <c r="ACH210" s="202"/>
      <c r="ACI210" s="202"/>
      <c r="ACJ210" s="202"/>
      <c r="ACK210" s="202"/>
      <c r="ACL210" s="202"/>
      <c r="ACM210" s="202"/>
      <c r="ACN210" s="202"/>
      <c r="ACO210" s="202"/>
      <c r="ACP210" s="202"/>
      <c r="ACQ210" s="202"/>
      <c r="ACR210" s="202"/>
      <c r="ACS210" s="202"/>
      <c r="ACT210" s="202"/>
      <c r="ACU210" s="202"/>
      <c r="ACV210" s="202"/>
      <c r="ACW210" s="202"/>
      <c r="ACX210" s="202"/>
      <c r="ACY210" s="202"/>
      <c r="ACZ210" s="202"/>
      <c r="ADA210" s="202"/>
      <c r="ADB210" s="202"/>
      <c r="ADC210" s="202"/>
      <c r="ADD210" s="202"/>
      <c r="ADE210" s="202"/>
      <c r="ADF210" s="202"/>
      <c r="ADG210" s="202"/>
      <c r="ADH210" s="202"/>
      <c r="ADI210" s="202"/>
      <c r="ADJ210" s="202"/>
      <c r="ADK210" s="202"/>
      <c r="ADL210" s="202"/>
      <c r="ADM210" s="202"/>
      <c r="ADN210" s="202"/>
      <c r="ADO210" s="202"/>
      <c r="ADP210" s="202"/>
      <c r="ADQ210" s="202"/>
      <c r="ADR210" s="202"/>
      <c r="ADS210" s="202"/>
      <c r="ADT210" s="202"/>
      <c r="ADU210" s="202"/>
      <c r="ADV210" s="202"/>
      <c r="ADW210" s="202"/>
      <c r="ADX210" s="202"/>
      <c r="ADY210" s="202"/>
      <c r="ADZ210" s="202"/>
      <c r="AEA210" s="202"/>
      <c r="AEB210" s="202"/>
      <c r="AEC210" s="202"/>
      <c r="AED210" s="202"/>
      <c r="AEE210" s="202"/>
      <c r="AEF210" s="202"/>
      <c r="AEG210" s="202"/>
      <c r="AEH210" s="202"/>
      <c r="AEI210" s="202"/>
      <c r="AEJ210" s="202"/>
      <c r="AEK210" s="202"/>
      <c r="AEL210" s="202"/>
      <c r="AEM210" s="202"/>
      <c r="AEN210" s="202"/>
      <c r="AEO210" s="202"/>
      <c r="AEP210" s="202"/>
      <c r="AEQ210" s="202"/>
      <c r="AER210" s="202"/>
      <c r="AES210" s="202"/>
      <c r="AET210" s="202"/>
      <c r="AEU210" s="202"/>
      <c r="AEV210" s="202"/>
      <c r="AEW210" s="202"/>
      <c r="AEX210" s="202"/>
      <c r="AEY210" s="202"/>
      <c r="AEZ210" s="202"/>
      <c r="AFA210" s="202"/>
      <c r="AFB210" s="202"/>
      <c r="AFC210" s="202"/>
      <c r="AFD210" s="202"/>
      <c r="AFE210" s="202"/>
      <c r="AFF210" s="202"/>
      <c r="AFG210" s="202"/>
      <c r="AFH210" s="202"/>
      <c r="AFI210" s="202"/>
      <c r="AFJ210" s="202"/>
      <c r="AFK210" s="202"/>
      <c r="AFL210" s="202"/>
      <c r="AFM210" s="202"/>
      <c r="AFN210" s="202"/>
      <c r="AFO210" s="202"/>
      <c r="AFP210" s="202"/>
      <c r="AFQ210" s="202"/>
      <c r="AFR210" s="202"/>
      <c r="AFS210" s="202"/>
      <c r="AFT210" s="202"/>
      <c r="AFU210" s="202"/>
      <c r="AFV210" s="202"/>
      <c r="AFW210" s="202"/>
      <c r="AFX210" s="202"/>
      <c r="AFY210" s="202"/>
      <c r="AFZ210" s="202"/>
      <c r="AGA210" s="202"/>
      <c r="AGB210" s="202"/>
      <c r="AGC210" s="202"/>
      <c r="AGD210" s="202"/>
      <c r="AGE210" s="202"/>
      <c r="AGF210" s="202"/>
      <c r="AGG210" s="202"/>
      <c r="AGH210" s="202"/>
      <c r="AGI210" s="202"/>
      <c r="AGJ210" s="202"/>
      <c r="AGK210" s="202"/>
      <c r="AGL210" s="202"/>
      <c r="AGM210" s="202"/>
      <c r="AGN210" s="202"/>
      <c r="AGO210" s="202"/>
      <c r="AGP210" s="202"/>
      <c r="AGQ210" s="202"/>
      <c r="AGR210" s="202"/>
      <c r="AGS210" s="202"/>
      <c r="AGT210" s="202"/>
      <c r="AGU210" s="202"/>
      <c r="AGV210" s="202"/>
      <c r="AGW210" s="202"/>
      <c r="AGX210" s="202"/>
      <c r="AGY210" s="202"/>
      <c r="AGZ210" s="202"/>
      <c r="AHA210" s="202"/>
      <c r="AHB210" s="202"/>
      <c r="AHC210" s="202"/>
      <c r="AHD210" s="202"/>
      <c r="AHE210" s="202"/>
      <c r="AHF210" s="202"/>
      <c r="AHG210" s="202"/>
      <c r="AHH210" s="202"/>
      <c r="AHI210" s="202"/>
      <c r="AHJ210" s="202"/>
      <c r="AHK210" s="202"/>
      <c r="AHL210" s="202"/>
      <c r="AHM210" s="202"/>
      <c r="AHN210" s="202"/>
      <c r="AHO210" s="202"/>
      <c r="AHP210" s="202"/>
      <c r="AHQ210" s="202"/>
      <c r="AHR210" s="202"/>
      <c r="AHS210" s="202"/>
      <c r="AHT210" s="202"/>
      <c r="AHU210" s="202"/>
      <c r="AHV210" s="202"/>
      <c r="AHW210" s="202"/>
      <c r="AHX210" s="202"/>
      <c r="AHY210" s="202"/>
      <c r="AHZ210" s="202"/>
      <c r="AIA210" s="202"/>
      <c r="AIB210" s="202"/>
      <c r="AIC210" s="202"/>
      <c r="AID210" s="202"/>
      <c r="AIE210" s="202"/>
      <c r="AIF210" s="202"/>
      <c r="AIG210" s="202"/>
      <c r="AIH210" s="202"/>
      <c r="AII210" s="202"/>
      <c r="AIJ210" s="202"/>
      <c r="AIK210" s="202"/>
      <c r="AIL210" s="202"/>
      <c r="AIM210" s="202"/>
      <c r="AIN210" s="202"/>
      <c r="AIO210" s="202"/>
      <c r="AIP210" s="202"/>
      <c r="AIQ210" s="202"/>
      <c r="AIR210" s="202"/>
      <c r="AIS210" s="202"/>
      <c r="AIT210" s="202"/>
      <c r="AIU210" s="202"/>
      <c r="AIV210" s="202"/>
      <c r="AIW210" s="202"/>
      <c r="AIX210" s="202"/>
      <c r="AIY210" s="202"/>
      <c r="AIZ210" s="202"/>
      <c r="AJA210" s="202"/>
      <c r="AJB210" s="202"/>
      <c r="AJC210" s="202"/>
      <c r="AJD210" s="202"/>
      <c r="AJE210" s="202"/>
      <c r="AJF210" s="202"/>
      <c r="AJG210" s="202"/>
      <c r="AJH210" s="202"/>
      <c r="AJI210" s="202"/>
      <c r="AJJ210" s="202"/>
      <c r="AJK210" s="202"/>
      <c r="AJL210" s="202"/>
      <c r="AJM210" s="202"/>
      <c r="AJN210" s="202"/>
      <c r="AJO210" s="202"/>
      <c r="AJP210" s="202"/>
      <c r="AJQ210" s="202"/>
      <c r="AJR210" s="202"/>
      <c r="AJS210" s="202"/>
      <c r="AJT210" s="202"/>
      <c r="AJU210" s="202"/>
      <c r="AJV210" s="202"/>
      <c r="AJW210" s="202"/>
      <c r="AJX210" s="202"/>
      <c r="AJY210" s="202"/>
      <c r="AJZ210" s="202"/>
      <c r="AKA210" s="202"/>
      <c r="AKB210" s="202"/>
      <c r="AKC210" s="202"/>
      <c r="AKD210" s="202"/>
      <c r="AKE210" s="202"/>
      <c r="AKF210" s="202"/>
      <c r="AKG210" s="202"/>
      <c r="AKH210" s="202"/>
      <c r="AKI210" s="202"/>
      <c r="AKJ210" s="202"/>
      <c r="AKK210" s="202"/>
      <c r="AKL210" s="202"/>
      <c r="AKM210" s="202"/>
      <c r="AKN210" s="202"/>
      <c r="AKO210" s="202"/>
      <c r="AKP210" s="202"/>
      <c r="AKQ210" s="202"/>
      <c r="AKR210" s="202"/>
      <c r="AKS210" s="202"/>
      <c r="AKT210" s="202"/>
      <c r="AKU210" s="202"/>
      <c r="AKV210" s="202"/>
      <c r="AKW210" s="202"/>
      <c r="AKX210" s="202"/>
      <c r="AKY210" s="202"/>
      <c r="AKZ210" s="202"/>
      <c r="ALA210" s="202"/>
      <c r="ALB210" s="202"/>
      <c r="ALC210" s="202"/>
      <c r="ALD210" s="202"/>
      <c r="ALE210" s="202"/>
      <c r="ALF210" s="202"/>
      <c r="ALG210" s="202"/>
      <c r="ALH210" s="202"/>
      <c r="ALI210" s="202"/>
      <c r="ALJ210" s="202"/>
      <c r="ALK210" s="202"/>
      <c r="ALL210" s="202"/>
      <c r="ALM210" s="202"/>
      <c r="ALN210" s="202"/>
      <c r="ALO210" s="202"/>
      <c r="ALP210" s="202"/>
      <c r="ALQ210" s="202"/>
      <c r="ALR210" s="202"/>
      <c r="ALS210" s="202"/>
      <c r="ALT210" s="202"/>
      <c r="ALU210" s="202"/>
      <c r="ALV210" s="202"/>
      <c r="ALW210" s="202"/>
      <c r="ALX210" s="202"/>
      <c r="ALY210" s="202"/>
      <c r="ALZ210" s="202"/>
      <c r="AMA210" s="202"/>
      <c r="AMB210" s="202"/>
      <c r="AMC210" s="202"/>
      <c r="AMD210" s="202"/>
      <c r="AME210" s="202"/>
      <c r="AMF210" s="202"/>
    </row>
    <row r="211" spans="1:1020" s="208" customFormat="1">
      <c r="A211" s="292"/>
      <c r="B211" s="261"/>
      <c r="C211" s="194" t="s">
        <v>431</v>
      </c>
      <c r="D211" s="338">
        <v>0</v>
      </c>
      <c r="E211" s="339">
        <v>0</v>
      </c>
      <c r="F211" s="339">
        <v>0</v>
      </c>
      <c r="G211" s="339">
        <v>0</v>
      </c>
      <c r="H211" s="339">
        <v>0</v>
      </c>
      <c r="I211" s="225">
        <f t="shared" si="27"/>
        <v>0</v>
      </c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Q211" s="202"/>
      <c r="BR211" s="202"/>
      <c r="BS211" s="202"/>
      <c r="BT211" s="202"/>
      <c r="BU211" s="202"/>
      <c r="BV211" s="202"/>
      <c r="BW211" s="202"/>
      <c r="BX211" s="202"/>
      <c r="BY211" s="202"/>
      <c r="BZ211" s="202"/>
      <c r="CA211" s="202"/>
      <c r="CB211" s="202"/>
      <c r="CC211" s="202"/>
      <c r="CD211" s="202"/>
      <c r="CE211" s="202"/>
      <c r="CF211" s="202"/>
      <c r="CG211" s="202"/>
      <c r="CH211" s="202"/>
      <c r="CI211" s="202"/>
      <c r="CJ211" s="202"/>
      <c r="CK211" s="202"/>
      <c r="CL211" s="202"/>
      <c r="CM211" s="202"/>
      <c r="CN211" s="202"/>
      <c r="CO211" s="202"/>
      <c r="CP211" s="202"/>
      <c r="CQ211" s="202"/>
      <c r="CR211" s="202"/>
      <c r="CS211" s="202"/>
      <c r="CT211" s="202"/>
      <c r="CU211" s="202"/>
      <c r="CV211" s="202"/>
      <c r="CW211" s="202"/>
      <c r="CX211" s="202"/>
      <c r="CY211" s="202"/>
      <c r="CZ211" s="202"/>
      <c r="DA211" s="202"/>
      <c r="DB211" s="202"/>
      <c r="DC211" s="202"/>
      <c r="DD211" s="202"/>
      <c r="DE211" s="202"/>
      <c r="DF211" s="202"/>
      <c r="DG211" s="202"/>
      <c r="DH211" s="202"/>
      <c r="DI211" s="202"/>
      <c r="DJ211" s="202"/>
      <c r="DK211" s="202"/>
      <c r="DL211" s="202"/>
      <c r="DM211" s="202"/>
      <c r="DN211" s="202"/>
      <c r="DO211" s="202"/>
      <c r="DP211" s="202"/>
      <c r="DQ211" s="202"/>
      <c r="DR211" s="202"/>
      <c r="DS211" s="202"/>
      <c r="DT211" s="202"/>
      <c r="DU211" s="202"/>
      <c r="DV211" s="202"/>
      <c r="DW211" s="202"/>
      <c r="DX211" s="202"/>
      <c r="DY211" s="202"/>
      <c r="DZ211" s="202"/>
      <c r="EA211" s="202"/>
      <c r="EB211" s="202"/>
      <c r="EC211" s="202"/>
      <c r="ED211" s="202"/>
      <c r="EE211" s="202"/>
      <c r="EF211" s="202"/>
      <c r="EG211" s="202"/>
      <c r="EH211" s="202"/>
      <c r="EI211" s="202"/>
      <c r="EJ211" s="202"/>
      <c r="EK211" s="202"/>
      <c r="EL211" s="202"/>
      <c r="EM211" s="202"/>
      <c r="EN211" s="202"/>
      <c r="EO211" s="202"/>
      <c r="EP211" s="202"/>
      <c r="EQ211" s="202"/>
      <c r="ER211" s="202"/>
      <c r="ES211" s="202"/>
      <c r="ET211" s="202"/>
      <c r="EU211" s="202"/>
      <c r="EV211" s="202"/>
      <c r="EW211" s="202"/>
      <c r="EX211" s="202"/>
      <c r="EY211" s="202"/>
      <c r="EZ211" s="202"/>
      <c r="FA211" s="202"/>
      <c r="FB211" s="202"/>
      <c r="FC211" s="202"/>
      <c r="FD211" s="202"/>
      <c r="FE211" s="202"/>
      <c r="FF211" s="202"/>
      <c r="FG211" s="202"/>
      <c r="FH211" s="202"/>
      <c r="FI211" s="202"/>
      <c r="FJ211" s="202"/>
      <c r="FK211" s="202"/>
      <c r="FL211" s="202"/>
      <c r="FM211" s="202"/>
      <c r="FN211" s="202"/>
      <c r="FO211" s="202"/>
      <c r="FP211" s="202"/>
      <c r="FQ211" s="202"/>
      <c r="FR211" s="202"/>
      <c r="FS211" s="202"/>
      <c r="FT211" s="202"/>
      <c r="FU211" s="202"/>
      <c r="FV211" s="202"/>
      <c r="FW211" s="202"/>
      <c r="FX211" s="202"/>
      <c r="FY211" s="202"/>
      <c r="FZ211" s="202"/>
      <c r="GA211" s="202"/>
      <c r="GB211" s="202"/>
      <c r="GC211" s="202"/>
      <c r="GD211" s="202"/>
      <c r="GE211" s="202"/>
      <c r="GF211" s="202"/>
      <c r="GG211" s="202"/>
      <c r="GH211" s="202"/>
      <c r="GI211" s="202"/>
      <c r="GJ211" s="202"/>
      <c r="GK211" s="202"/>
      <c r="GL211" s="202"/>
      <c r="GM211" s="202"/>
      <c r="GN211" s="202"/>
      <c r="GO211" s="202"/>
      <c r="GP211" s="202"/>
      <c r="GQ211" s="202"/>
      <c r="GR211" s="202"/>
      <c r="GS211" s="202"/>
      <c r="GT211" s="202"/>
      <c r="GU211" s="202"/>
      <c r="GV211" s="202"/>
      <c r="GW211" s="202"/>
      <c r="GX211" s="202"/>
      <c r="GY211" s="202"/>
      <c r="GZ211" s="202"/>
      <c r="HA211" s="202"/>
      <c r="HB211" s="202"/>
      <c r="HC211" s="202"/>
      <c r="HD211" s="202"/>
      <c r="HE211" s="202"/>
      <c r="HF211" s="202"/>
      <c r="HG211" s="202"/>
      <c r="HH211" s="202"/>
      <c r="HI211" s="202"/>
      <c r="HJ211" s="202"/>
      <c r="HK211" s="202"/>
      <c r="HL211" s="202"/>
      <c r="HM211" s="202"/>
      <c r="HN211" s="202"/>
      <c r="HO211" s="202"/>
      <c r="HP211" s="202"/>
      <c r="HQ211" s="202"/>
      <c r="HR211" s="202"/>
      <c r="HS211" s="202"/>
      <c r="HT211" s="202"/>
      <c r="HU211" s="202"/>
      <c r="HV211" s="202"/>
      <c r="HW211" s="202"/>
      <c r="HX211" s="202"/>
      <c r="HY211" s="202"/>
      <c r="HZ211" s="202"/>
      <c r="IA211" s="202"/>
      <c r="IB211" s="202"/>
      <c r="IC211" s="202"/>
      <c r="ID211" s="202"/>
      <c r="IE211" s="202"/>
      <c r="IF211" s="202"/>
      <c r="IG211" s="202"/>
      <c r="IH211" s="202"/>
      <c r="II211" s="202"/>
      <c r="IJ211" s="202"/>
      <c r="IK211" s="202"/>
      <c r="IL211" s="202"/>
      <c r="IM211" s="202"/>
      <c r="IN211" s="202"/>
      <c r="IO211" s="202"/>
      <c r="IP211" s="202"/>
      <c r="IQ211" s="202"/>
      <c r="IR211" s="202"/>
      <c r="IS211" s="202"/>
      <c r="IT211" s="202"/>
      <c r="IU211" s="202"/>
      <c r="IV211" s="202"/>
      <c r="IW211" s="202"/>
      <c r="IX211" s="202"/>
      <c r="IY211" s="202"/>
      <c r="IZ211" s="202"/>
      <c r="JA211" s="202"/>
      <c r="JB211" s="202"/>
      <c r="JC211" s="202"/>
      <c r="JD211" s="202"/>
      <c r="JE211" s="202"/>
      <c r="JF211" s="202"/>
      <c r="JG211" s="202"/>
      <c r="JH211" s="202"/>
      <c r="JI211" s="202"/>
      <c r="JJ211" s="202"/>
      <c r="JK211" s="202"/>
      <c r="JL211" s="202"/>
      <c r="JM211" s="202"/>
      <c r="JN211" s="202"/>
      <c r="JO211" s="202"/>
      <c r="JP211" s="202"/>
      <c r="JQ211" s="202"/>
      <c r="JR211" s="202"/>
      <c r="JS211" s="202"/>
      <c r="JT211" s="202"/>
      <c r="JU211" s="202"/>
      <c r="JV211" s="202"/>
      <c r="JW211" s="202"/>
      <c r="JX211" s="202"/>
      <c r="JY211" s="202"/>
      <c r="JZ211" s="202"/>
      <c r="KA211" s="202"/>
      <c r="KB211" s="202"/>
      <c r="KC211" s="202"/>
      <c r="KD211" s="202"/>
      <c r="KE211" s="202"/>
      <c r="KF211" s="202"/>
      <c r="KG211" s="202"/>
      <c r="KH211" s="202"/>
      <c r="KI211" s="202"/>
      <c r="KJ211" s="202"/>
      <c r="KK211" s="202"/>
      <c r="KL211" s="202"/>
      <c r="KM211" s="202"/>
      <c r="KN211" s="202"/>
      <c r="KO211" s="202"/>
      <c r="KP211" s="202"/>
      <c r="KQ211" s="202"/>
      <c r="KR211" s="202"/>
      <c r="KS211" s="202"/>
      <c r="KT211" s="202"/>
      <c r="KU211" s="202"/>
      <c r="KV211" s="202"/>
      <c r="KW211" s="202"/>
      <c r="KX211" s="202"/>
      <c r="KY211" s="202"/>
      <c r="KZ211" s="202"/>
      <c r="LA211" s="202"/>
      <c r="LB211" s="202"/>
      <c r="LC211" s="202"/>
      <c r="LD211" s="202"/>
      <c r="LE211" s="202"/>
      <c r="LF211" s="202"/>
      <c r="LG211" s="202"/>
      <c r="LH211" s="202"/>
      <c r="LI211" s="202"/>
      <c r="LJ211" s="202"/>
      <c r="LK211" s="202"/>
      <c r="LL211" s="202"/>
      <c r="LM211" s="202"/>
      <c r="LN211" s="202"/>
      <c r="LO211" s="202"/>
      <c r="LP211" s="202"/>
      <c r="LQ211" s="202"/>
      <c r="LR211" s="202"/>
      <c r="LS211" s="202"/>
      <c r="LT211" s="202"/>
      <c r="LU211" s="202"/>
      <c r="LV211" s="202"/>
      <c r="LW211" s="202"/>
      <c r="LX211" s="202"/>
      <c r="LY211" s="202"/>
      <c r="LZ211" s="202"/>
      <c r="MA211" s="202"/>
      <c r="MB211" s="202"/>
      <c r="MC211" s="202"/>
      <c r="MD211" s="202"/>
      <c r="ME211" s="202"/>
      <c r="MF211" s="202"/>
      <c r="MG211" s="202"/>
      <c r="MH211" s="202"/>
      <c r="MI211" s="202"/>
      <c r="MJ211" s="202"/>
      <c r="MK211" s="202"/>
      <c r="ML211" s="202"/>
      <c r="MM211" s="202"/>
      <c r="MN211" s="202"/>
      <c r="MO211" s="202"/>
      <c r="MP211" s="202"/>
      <c r="MQ211" s="202"/>
      <c r="MR211" s="202"/>
      <c r="MS211" s="202"/>
      <c r="MT211" s="202"/>
      <c r="MU211" s="202"/>
      <c r="MV211" s="202"/>
      <c r="MW211" s="202"/>
      <c r="MX211" s="202"/>
      <c r="MY211" s="202"/>
      <c r="MZ211" s="202"/>
      <c r="NA211" s="202"/>
      <c r="NB211" s="202"/>
      <c r="NC211" s="202"/>
      <c r="ND211" s="202"/>
      <c r="NE211" s="202"/>
      <c r="NF211" s="202"/>
      <c r="NG211" s="202"/>
      <c r="NH211" s="202"/>
      <c r="NI211" s="202"/>
      <c r="NJ211" s="202"/>
      <c r="NK211" s="202"/>
      <c r="NL211" s="202"/>
      <c r="NM211" s="202"/>
      <c r="NN211" s="202"/>
      <c r="NO211" s="202"/>
      <c r="NP211" s="202"/>
      <c r="NQ211" s="202"/>
      <c r="NR211" s="202"/>
      <c r="NS211" s="202"/>
      <c r="NT211" s="202"/>
      <c r="NU211" s="202"/>
      <c r="NV211" s="202"/>
      <c r="NW211" s="202"/>
      <c r="NX211" s="202"/>
      <c r="NY211" s="202"/>
      <c r="NZ211" s="202"/>
      <c r="OA211" s="202"/>
      <c r="OB211" s="202"/>
      <c r="OC211" s="202"/>
      <c r="OD211" s="202"/>
      <c r="OE211" s="202"/>
      <c r="OF211" s="202"/>
      <c r="OG211" s="202"/>
      <c r="OH211" s="202"/>
      <c r="OI211" s="202"/>
      <c r="OJ211" s="202"/>
      <c r="OK211" s="202"/>
      <c r="OL211" s="202"/>
      <c r="OM211" s="202"/>
      <c r="ON211" s="202"/>
      <c r="OO211" s="202"/>
      <c r="OP211" s="202"/>
      <c r="OQ211" s="202"/>
      <c r="OR211" s="202"/>
      <c r="OS211" s="202"/>
      <c r="OT211" s="202"/>
      <c r="OU211" s="202"/>
      <c r="OV211" s="202"/>
      <c r="OW211" s="202"/>
      <c r="OX211" s="202"/>
      <c r="OY211" s="202"/>
      <c r="OZ211" s="202"/>
      <c r="PA211" s="202"/>
      <c r="PB211" s="202"/>
      <c r="PC211" s="202"/>
      <c r="PD211" s="202"/>
      <c r="PE211" s="202"/>
      <c r="PF211" s="202"/>
      <c r="PG211" s="202"/>
      <c r="PH211" s="202"/>
      <c r="PI211" s="202"/>
      <c r="PJ211" s="202"/>
      <c r="PK211" s="202"/>
      <c r="PL211" s="202"/>
      <c r="PM211" s="202"/>
      <c r="PN211" s="202"/>
      <c r="PO211" s="202"/>
      <c r="PP211" s="202"/>
      <c r="PQ211" s="202"/>
      <c r="PR211" s="202"/>
      <c r="PS211" s="202"/>
      <c r="PT211" s="202"/>
      <c r="PU211" s="202"/>
      <c r="PV211" s="202"/>
      <c r="PW211" s="202"/>
      <c r="PX211" s="202"/>
      <c r="PY211" s="202"/>
      <c r="PZ211" s="202"/>
      <c r="QA211" s="202"/>
      <c r="QB211" s="202"/>
      <c r="QC211" s="202"/>
      <c r="QD211" s="202"/>
      <c r="QE211" s="202"/>
      <c r="QF211" s="202"/>
      <c r="QG211" s="202"/>
      <c r="QH211" s="202"/>
      <c r="QI211" s="202"/>
      <c r="QJ211" s="202"/>
      <c r="QK211" s="202"/>
      <c r="QL211" s="202"/>
      <c r="QM211" s="202"/>
      <c r="QN211" s="202"/>
      <c r="QO211" s="202"/>
      <c r="QP211" s="202"/>
      <c r="QQ211" s="202"/>
      <c r="QR211" s="202"/>
      <c r="QS211" s="202"/>
      <c r="QT211" s="202"/>
      <c r="QU211" s="202"/>
      <c r="QV211" s="202"/>
      <c r="QW211" s="202"/>
      <c r="QX211" s="202"/>
      <c r="QY211" s="202"/>
      <c r="QZ211" s="202"/>
      <c r="RA211" s="202"/>
      <c r="RB211" s="202"/>
      <c r="RC211" s="202"/>
      <c r="RD211" s="202"/>
      <c r="RE211" s="202"/>
      <c r="RF211" s="202"/>
      <c r="RG211" s="202"/>
      <c r="RH211" s="202"/>
      <c r="RI211" s="202"/>
      <c r="RJ211" s="202"/>
      <c r="RK211" s="202"/>
      <c r="RL211" s="202"/>
      <c r="RM211" s="202"/>
      <c r="RN211" s="202"/>
      <c r="RO211" s="202"/>
      <c r="RP211" s="202"/>
      <c r="RQ211" s="202"/>
      <c r="RR211" s="202"/>
      <c r="RS211" s="202"/>
      <c r="RT211" s="202"/>
      <c r="RU211" s="202"/>
      <c r="RV211" s="202"/>
      <c r="RW211" s="202"/>
      <c r="RX211" s="202"/>
      <c r="RY211" s="202"/>
      <c r="RZ211" s="202"/>
      <c r="SA211" s="202"/>
      <c r="SB211" s="202"/>
      <c r="SC211" s="202"/>
      <c r="SD211" s="202"/>
      <c r="SE211" s="202"/>
      <c r="SF211" s="202"/>
      <c r="SG211" s="202"/>
      <c r="SH211" s="202"/>
      <c r="SI211" s="202"/>
      <c r="SJ211" s="202"/>
      <c r="SK211" s="202"/>
      <c r="SL211" s="202"/>
      <c r="SM211" s="202"/>
      <c r="SN211" s="202"/>
      <c r="SO211" s="202"/>
      <c r="SP211" s="202"/>
      <c r="SQ211" s="202"/>
      <c r="SR211" s="202"/>
      <c r="SS211" s="202"/>
      <c r="ST211" s="202"/>
      <c r="SU211" s="202"/>
      <c r="SV211" s="202"/>
      <c r="SW211" s="202"/>
      <c r="SX211" s="202"/>
      <c r="SY211" s="202"/>
      <c r="SZ211" s="202"/>
      <c r="TA211" s="202"/>
      <c r="TB211" s="202"/>
      <c r="TC211" s="202"/>
      <c r="TD211" s="202"/>
      <c r="TE211" s="202"/>
      <c r="TF211" s="202"/>
      <c r="TG211" s="202"/>
      <c r="TH211" s="202"/>
      <c r="TI211" s="202"/>
      <c r="TJ211" s="202"/>
      <c r="TK211" s="202"/>
      <c r="TL211" s="202"/>
      <c r="TM211" s="202"/>
      <c r="TN211" s="202"/>
      <c r="TO211" s="202"/>
      <c r="TP211" s="202"/>
      <c r="TQ211" s="202"/>
      <c r="TR211" s="202"/>
      <c r="TS211" s="202"/>
      <c r="TT211" s="202"/>
      <c r="TU211" s="202"/>
      <c r="TV211" s="202"/>
      <c r="TW211" s="202"/>
      <c r="TX211" s="202"/>
      <c r="TY211" s="202"/>
      <c r="TZ211" s="202"/>
      <c r="UA211" s="202"/>
      <c r="UB211" s="202"/>
      <c r="UC211" s="202"/>
      <c r="UD211" s="202"/>
      <c r="UE211" s="202"/>
      <c r="UF211" s="202"/>
      <c r="UG211" s="202"/>
      <c r="UH211" s="202"/>
      <c r="UI211" s="202"/>
      <c r="UJ211" s="202"/>
      <c r="UK211" s="202"/>
      <c r="UL211" s="202"/>
      <c r="UM211" s="202"/>
      <c r="UN211" s="202"/>
      <c r="UO211" s="202"/>
      <c r="UP211" s="202"/>
      <c r="UQ211" s="202"/>
      <c r="UR211" s="202"/>
      <c r="US211" s="202"/>
      <c r="UT211" s="202"/>
      <c r="UU211" s="202"/>
      <c r="UV211" s="202"/>
      <c r="UW211" s="202"/>
      <c r="UX211" s="202"/>
      <c r="UY211" s="202"/>
      <c r="UZ211" s="202"/>
      <c r="VA211" s="202"/>
      <c r="VB211" s="202"/>
      <c r="VC211" s="202"/>
      <c r="VD211" s="202"/>
      <c r="VE211" s="202"/>
      <c r="VF211" s="202"/>
      <c r="VG211" s="202"/>
      <c r="VH211" s="202"/>
      <c r="VI211" s="202"/>
      <c r="VJ211" s="202"/>
      <c r="VK211" s="202"/>
      <c r="VL211" s="202"/>
      <c r="VM211" s="202"/>
      <c r="VN211" s="202"/>
      <c r="VO211" s="202"/>
      <c r="VP211" s="202"/>
      <c r="VQ211" s="202"/>
      <c r="VR211" s="202"/>
      <c r="VS211" s="202"/>
      <c r="VT211" s="202"/>
      <c r="VU211" s="202"/>
      <c r="VV211" s="202"/>
      <c r="VW211" s="202"/>
      <c r="VX211" s="202"/>
      <c r="VY211" s="202"/>
      <c r="VZ211" s="202"/>
      <c r="WA211" s="202"/>
      <c r="WB211" s="202"/>
      <c r="WC211" s="202"/>
      <c r="WD211" s="202"/>
      <c r="WE211" s="202"/>
      <c r="WF211" s="202"/>
      <c r="WG211" s="202"/>
      <c r="WH211" s="202"/>
      <c r="WI211" s="202"/>
      <c r="WJ211" s="202"/>
      <c r="WK211" s="202"/>
      <c r="WL211" s="202"/>
      <c r="WM211" s="202"/>
      <c r="WN211" s="202"/>
      <c r="WO211" s="202"/>
      <c r="WP211" s="202"/>
      <c r="WQ211" s="202"/>
      <c r="WR211" s="202"/>
      <c r="WS211" s="202"/>
      <c r="WT211" s="202"/>
      <c r="WU211" s="202"/>
      <c r="WV211" s="202"/>
      <c r="WW211" s="202"/>
      <c r="WX211" s="202"/>
      <c r="WY211" s="202"/>
      <c r="WZ211" s="202"/>
      <c r="XA211" s="202"/>
      <c r="XB211" s="202"/>
      <c r="XC211" s="202"/>
      <c r="XD211" s="202"/>
      <c r="XE211" s="202"/>
      <c r="XF211" s="202"/>
      <c r="XG211" s="202"/>
      <c r="XH211" s="202"/>
      <c r="XI211" s="202"/>
      <c r="XJ211" s="202"/>
      <c r="XK211" s="202"/>
      <c r="XL211" s="202"/>
      <c r="XM211" s="202"/>
      <c r="XN211" s="202"/>
      <c r="XO211" s="202"/>
      <c r="XP211" s="202"/>
      <c r="XQ211" s="202"/>
      <c r="XR211" s="202"/>
      <c r="XS211" s="202"/>
      <c r="XT211" s="202"/>
      <c r="XU211" s="202"/>
      <c r="XV211" s="202"/>
      <c r="XW211" s="202"/>
      <c r="XX211" s="202"/>
      <c r="XY211" s="202"/>
      <c r="XZ211" s="202"/>
      <c r="YA211" s="202"/>
      <c r="YB211" s="202"/>
      <c r="YC211" s="202"/>
      <c r="YD211" s="202"/>
      <c r="YE211" s="202"/>
      <c r="YF211" s="202"/>
      <c r="YG211" s="202"/>
      <c r="YH211" s="202"/>
      <c r="YI211" s="202"/>
      <c r="YJ211" s="202"/>
      <c r="YK211" s="202"/>
      <c r="YL211" s="202"/>
      <c r="YM211" s="202"/>
      <c r="YN211" s="202"/>
      <c r="YO211" s="202"/>
      <c r="YP211" s="202"/>
      <c r="YQ211" s="202"/>
      <c r="YR211" s="202"/>
      <c r="YS211" s="202"/>
      <c r="YT211" s="202"/>
      <c r="YU211" s="202"/>
      <c r="YV211" s="202"/>
      <c r="YW211" s="202"/>
      <c r="YX211" s="202"/>
      <c r="YY211" s="202"/>
      <c r="YZ211" s="202"/>
      <c r="ZA211" s="202"/>
      <c r="ZB211" s="202"/>
      <c r="ZC211" s="202"/>
      <c r="ZD211" s="202"/>
      <c r="ZE211" s="202"/>
      <c r="ZF211" s="202"/>
      <c r="ZG211" s="202"/>
      <c r="ZH211" s="202"/>
      <c r="ZI211" s="202"/>
      <c r="ZJ211" s="202"/>
      <c r="ZK211" s="202"/>
      <c r="ZL211" s="202"/>
      <c r="ZM211" s="202"/>
      <c r="ZN211" s="202"/>
      <c r="ZO211" s="202"/>
      <c r="ZP211" s="202"/>
      <c r="ZQ211" s="202"/>
      <c r="ZR211" s="202"/>
      <c r="ZS211" s="202"/>
      <c r="ZT211" s="202"/>
      <c r="ZU211" s="202"/>
      <c r="ZV211" s="202"/>
      <c r="ZW211" s="202"/>
      <c r="ZX211" s="202"/>
      <c r="ZY211" s="202"/>
      <c r="ZZ211" s="202"/>
      <c r="AAA211" s="202"/>
      <c r="AAB211" s="202"/>
      <c r="AAC211" s="202"/>
      <c r="AAD211" s="202"/>
      <c r="AAE211" s="202"/>
      <c r="AAF211" s="202"/>
      <c r="AAG211" s="202"/>
      <c r="AAH211" s="202"/>
      <c r="AAI211" s="202"/>
      <c r="AAJ211" s="202"/>
      <c r="AAK211" s="202"/>
      <c r="AAL211" s="202"/>
      <c r="AAM211" s="202"/>
      <c r="AAN211" s="202"/>
      <c r="AAO211" s="202"/>
      <c r="AAP211" s="202"/>
      <c r="AAQ211" s="202"/>
      <c r="AAR211" s="202"/>
      <c r="AAS211" s="202"/>
      <c r="AAT211" s="202"/>
      <c r="AAU211" s="202"/>
      <c r="AAV211" s="202"/>
      <c r="AAW211" s="202"/>
      <c r="AAX211" s="202"/>
      <c r="AAY211" s="202"/>
      <c r="AAZ211" s="202"/>
      <c r="ABA211" s="202"/>
      <c r="ABB211" s="202"/>
      <c r="ABC211" s="202"/>
      <c r="ABD211" s="202"/>
      <c r="ABE211" s="202"/>
      <c r="ABF211" s="202"/>
      <c r="ABG211" s="202"/>
      <c r="ABH211" s="202"/>
      <c r="ABI211" s="202"/>
      <c r="ABJ211" s="202"/>
      <c r="ABK211" s="202"/>
      <c r="ABL211" s="202"/>
      <c r="ABM211" s="202"/>
      <c r="ABN211" s="202"/>
      <c r="ABO211" s="202"/>
      <c r="ABP211" s="202"/>
      <c r="ABQ211" s="202"/>
      <c r="ABR211" s="202"/>
      <c r="ABS211" s="202"/>
      <c r="ABT211" s="202"/>
      <c r="ABU211" s="202"/>
      <c r="ABV211" s="202"/>
      <c r="ABW211" s="202"/>
      <c r="ABX211" s="202"/>
      <c r="ABY211" s="202"/>
      <c r="ABZ211" s="202"/>
      <c r="ACA211" s="202"/>
      <c r="ACB211" s="202"/>
      <c r="ACC211" s="202"/>
      <c r="ACD211" s="202"/>
      <c r="ACE211" s="202"/>
      <c r="ACF211" s="202"/>
      <c r="ACG211" s="202"/>
      <c r="ACH211" s="202"/>
      <c r="ACI211" s="202"/>
      <c r="ACJ211" s="202"/>
      <c r="ACK211" s="202"/>
      <c r="ACL211" s="202"/>
      <c r="ACM211" s="202"/>
      <c r="ACN211" s="202"/>
      <c r="ACO211" s="202"/>
      <c r="ACP211" s="202"/>
      <c r="ACQ211" s="202"/>
      <c r="ACR211" s="202"/>
      <c r="ACS211" s="202"/>
      <c r="ACT211" s="202"/>
      <c r="ACU211" s="202"/>
      <c r="ACV211" s="202"/>
      <c r="ACW211" s="202"/>
      <c r="ACX211" s="202"/>
      <c r="ACY211" s="202"/>
      <c r="ACZ211" s="202"/>
      <c r="ADA211" s="202"/>
      <c r="ADB211" s="202"/>
      <c r="ADC211" s="202"/>
      <c r="ADD211" s="202"/>
      <c r="ADE211" s="202"/>
      <c r="ADF211" s="202"/>
      <c r="ADG211" s="202"/>
      <c r="ADH211" s="202"/>
      <c r="ADI211" s="202"/>
      <c r="ADJ211" s="202"/>
      <c r="ADK211" s="202"/>
      <c r="ADL211" s="202"/>
      <c r="ADM211" s="202"/>
      <c r="ADN211" s="202"/>
      <c r="ADO211" s="202"/>
      <c r="ADP211" s="202"/>
      <c r="ADQ211" s="202"/>
      <c r="ADR211" s="202"/>
      <c r="ADS211" s="202"/>
      <c r="ADT211" s="202"/>
      <c r="ADU211" s="202"/>
      <c r="ADV211" s="202"/>
      <c r="ADW211" s="202"/>
      <c r="ADX211" s="202"/>
      <c r="ADY211" s="202"/>
      <c r="ADZ211" s="202"/>
      <c r="AEA211" s="202"/>
      <c r="AEB211" s="202"/>
      <c r="AEC211" s="202"/>
      <c r="AED211" s="202"/>
      <c r="AEE211" s="202"/>
      <c r="AEF211" s="202"/>
      <c r="AEG211" s="202"/>
      <c r="AEH211" s="202"/>
      <c r="AEI211" s="202"/>
      <c r="AEJ211" s="202"/>
      <c r="AEK211" s="202"/>
      <c r="AEL211" s="202"/>
      <c r="AEM211" s="202"/>
      <c r="AEN211" s="202"/>
      <c r="AEO211" s="202"/>
      <c r="AEP211" s="202"/>
      <c r="AEQ211" s="202"/>
      <c r="AER211" s="202"/>
      <c r="AES211" s="202"/>
      <c r="AET211" s="202"/>
      <c r="AEU211" s="202"/>
      <c r="AEV211" s="202"/>
      <c r="AEW211" s="202"/>
      <c r="AEX211" s="202"/>
      <c r="AEY211" s="202"/>
      <c r="AEZ211" s="202"/>
      <c r="AFA211" s="202"/>
      <c r="AFB211" s="202"/>
      <c r="AFC211" s="202"/>
      <c r="AFD211" s="202"/>
      <c r="AFE211" s="202"/>
      <c r="AFF211" s="202"/>
      <c r="AFG211" s="202"/>
      <c r="AFH211" s="202"/>
      <c r="AFI211" s="202"/>
      <c r="AFJ211" s="202"/>
      <c r="AFK211" s="202"/>
      <c r="AFL211" s="202"/>
      <c r="AFM211" s="202"/>
      <c r="AFN211" s="202"/>
      <c r="AFO211" s="202"/>
      <c r="AFP211" s="202"/>
      <c r="AFQ211" s="202"/>
      <c r="AFR211" s="202"/>
      <c r="AFS211" s="202"/>
      <c r="AFT211" s="202"/>
      <c r="AFU211" s="202"/>
      <c r="AFV211" s="202"/>
      <c r="AFW211" s="202"/>
      <c r="AFX211" s="202"/>
      <c r="AFY211" s="202"/>
      <c r="AFZ211" s="202"/>
      <c r="AGA211" s="202"/>
      <c r="AGB211" s="202"/>
      <c r="AGC211" s="202"/>
      <c r="AGD211" s="202"/>
      <c r="AGE211" s="202"/>
      <c r="AGF211" s="202"/>
      <c r="AGG211" s="202"/>
      <c r="AGH211" s="202"/>
      <c r="AGI211" s="202"/>
      <c r="AGJ211" s="202"/>
      <c r="AGK211" s="202"/>
      <c r="AGL211" s="202"/>
      <c r="AGM211" s="202"/>
      <c r="AGN211" s="202"/>
      <c r="AGO211" s="202"/>
      <c r="AGP211" s="202"/>
      <c r="AGQ211" s="202"/>
      <c r="AGR211" s="202"/>
      <c r="AGS211" s="202"/>
      <c r="AGT211" s="202"/>
      <c r="AGU211" s="202"/>
      <c r="AGV211" s="202"/>
      <c r="AGW211" s="202"/>
      <c r="AGX211" s="202"/>
      <c r="AGY211" s="202"/>
      <c r="AGZ211" s="202"/>
      <c r="AHA211" s="202"/>
      <c r="AHB211" s="202"/>
      <c r="AHC211" s="202"/>
      <c r="AHD211" s="202"/>
      <c r="AHE211" s="202"/>
      <c r="AHF211" s="202"/>
      <c r="AHG211" s="202"/>
      <c r="AHH211" s="202"/>
      <c r="AHI211" s="202"/>
      <c r="AHJ211" s="202"/>
      <c r="AHK211" s="202"/>
      <c r="AHL211" s="202"/>
      <c r="AHM211" s="202"/>
      <c r="AHN211" s="202"/>
      <c r="AHO211" s="202"/>
      <c r="AHP211" s="202"/>
      <c r="AHQ211" s="202"/>
      <c r="AHR211" s="202"/>
      <c r="AHS211" s="202"/>
      <c r="AHT211" s="202"/>
      <c r="AHU211" s="202"/>
      <c r="AHV211" s="202"/>
      <c r="AHW211" s="202"/>
      <c r="AHX211" s="202"/>
      <c r="AHY211" s="202"/>
      <c r="AHZ211" s="202"/>
      <c r="AIA211" s="202"/>
      <c r="AIB211" s="202"/>
      <c r="AIC211" s="202"/>
      <c r="AID211" s="202"/>
      <c r="AIE211" s="202"/>
      <c r="AIF211" s="202"/>
      <c r="AIG211" s="202"/>
      <c r="AIH211" s="202"/>
      <c r="AII211" s="202"/>
      <c r="AIJ211" s="202"/>
      <c r="AIK211" s="202"/>
      <c r="AIL211" s="202"/>
      <c r="AIM211" s="202"/>
      <c r="AIN211" s="202"/>
      <c r="AIO211" s="202"/>
      <c r="AIP211" s="202"/>
      <c r="AIQ211" s="202"/>
      <c r="AIR211" s="202"/>
      <c r="AIS211" s="202"/>
      <c r="AIT211" s="202"/>
      <c r="AIU211" s="202"/>
      <c r="AIV211" s="202"/>
      <c r="AIW211" s="202"/>
      <c r="AIX211" s="202"/>
      <c r="AIY211" s="202"/>
      <c r="AIZ211" s="202"/>
      <c r="AJA211" s="202"/>
      <c r="AJB211" s="202"/>
      <c r="AJC211" s="202"/>
      <c r="AJD211" s="202"/>
      <c r="AJE211" s="202"/>
      <c r="AJF211" s="202"/>
      <c r="AJG211" s="202"/>
      <c r="AJH211" s="202"/>
      <c r="AJI211" s="202"/>
      <c r="AJJ211" s="202"/>
      <c r="AJK211" s="202"/>
      <c r="AJL211" s="202"/>
      <c r="AJM211" s="202"/>
      <c r="AJN211" s="202"/>
      <c r="AJO211" s="202"/>
      <c r="AJP211" s="202"/>
      <c r="AJQ211" s="202"/>
      <c r="AJR211" s="202"/>
      <c r="AJS211" s="202"/>
      <c r="AJT211" s="202"/>
      <c r="AJU211" s="202"/>
      <c r="AJV211" s="202"/>
      <c r="AJW211" s="202"/>
      <c r="AJX211" s="202"/>
      <c r="AJY211" s="202"/>
      <c r="AJZ211" s="202"/>
      <c r="AKA211" s="202"/>
      <c r="AKB211" s="202"/>
      <c r="AKC211" s="202"/>
      <c r="AKD211" s="202"/>
      <c r="AKE211" s="202"/>
      <c r="AKF211" s="202"/>
      <c r="AKG211" s="202"/>
      <c r="AKH211" s="202"/>
      <c r="AKI211" s="202"/>
      <c r="AKJ211" s="202"/>
      <c r="AKK211" s="202"/>
      <c r="AKL211" s="202"/>
      <c r="AKM211" s="202"/>
      <c r="AKN211" s="202"/>
      <c r="AKO211" s="202"/>
      <c r="AKP211" s="202"/>
      <c r="AKQ211" s="202"/>
      <c r="AKR211" s="202"/>
      <c r="AKS211" s="202"/>
      <c r="AKT211" s="202"/>
      <c r="AKU211" s="202"/>
      <c r="AKV211" s="202"/>
      <c r="AKW211" s="202"/>
      <c r="AKX211" s="202"/>
      <c r="AKY211" s="202"/>
      <c r="AKZ211" s="202"/>
      <c r="ALA211" s="202"/>
      <c r="ALB211" s="202"/>
      <c r="ALC211" s="202"/>
      <c r="ALD211" s="202"/>
      <c r="ALE211" s="202"/>
      <c r="ALF211" s="202"/>
      <c r="ALG211" s="202"/>
      <c r="ALH211" s="202"/>
      <c r="ALI211" s="202"/>
      <c r="ALJ211" s="202"/>
      <c r="ALK211" s="202"/>
      <c r="ALL211" s="202"/>
      <c r="ALM211" s="202"/>
      <c r="ALN211" s="202"/>
      <c r="ALO211" s="202"/>
      <c r="ALP211" s="202"/>
      <c r="ALQ211" s="202"/>
      <c r="ALR211" s="202"/>
      <c r="ALS211" s="202"/>
      <c r="ALT211" s="202"/>
      <c r="ALU211" s="202"/>
      <c r="ALV211" s="202"/>
      <c r="ALW211" s="202"/>
      <c r="ALX211" s="202"/>
      <c r="ALY211" s="202"/>
      <c r="ALZ211" s="202"/>
      <c r="AMA211" s="202"/>
      <c r="AMB211" s="202"/>
      <c r="AMC211" s="202"/>
      <c r="AMD211" s="202"/>
      <c r="AME211" s="202"/>
      <c r="AMF211" s="202"/>
    </row>
    <row r="212" spans="1:1020" s="208" customFormat="1">
      <c r="A212" s="292"/>
      <c r="B212" s="261"/>
      <c r="C212" s="194" t="s">
        <v>432</v>
      </c>
      <c r="D212" s="338">
        <v>0</v>
      </c>
      <c r="E212" s="339">
        <v>0</v>
      </c>
      <c r="F212" s="339">
        <v>0</v>
      </c>
      <c r="G212" s="339">
        <v>0</v>
      </c>
      <c r="H212" s="339">
        <v>0</v>
      </c>
      <c r="I212" s="225">
        <f t="shared" si="27"/>
        <v>0</v>
      </c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Q212" s="202"/>
      <c r="BR212" s="202"/>
      <c r="BS212" s="202"/>
      <c r="BT212" s="202"/>
      <c r="BU212" s="202"/>
      <c r="BV212" s="202"/>
      <c r="BW212" s="202"/>
      <c r="BX212" s="202"/>
      <c r="BY212" s="202"/>
      <c r="BZ212" s="202"/>
      <c r="CA212" s="202"/>
      <c r="CB212" s="202"/>
      <c r="CC212" s="202"/>
      <c r="CD212" s="202"/>
      <c r="CE212" s="202"/>
      <c r="CF212" s="202"/>
      <c r="CG212" s="202"/>
      <c r="CH212" s="202"/>
      <c r="CI212" s="202"/>
      <c r="CJ212" s="202"/>
      <c r="CK212" s="202"/>
      <c r="CL212" s="202"/>
      <c r="CM212" s="202"/>
      <c r="CN212" s="202"/>
      <c r="CO212" s="202"/>
      <c r="CP212" s="202"/>
      <c r="CQ212" s="202"/>
      <c r="CR212" s="202"/>
      <c r="CS212" s="202"/>
      <c r="CT212" s="202"/>
      <c r="CU212" s="202"/>
      <c r="CV212" s="202"/>
      <c r="CW212" s="202"/>
      <c r="CX212" s="202"/>
      <c r="CY212" s="202"/>
      <c r="CZ212" s="202"/>
      <c r="DA212" s="202"/>
      <c r="DB212" s="202"/>
      <c r="DC212" s="202"/>
      <c r="DD212" s="202"/>
      <c r="DE212" s="202"/>
      <c r="DF212" s="202"/>
      <c r="DG212" s="202"/>
      <c r="DH212" s="202"/>
      <c r="DI212" s="202"/>
      <c r="DJ212" s="202"/>
      <c r="DK212" s="202"/>
      <c r="DL212" s="202"/>
      <c r="DM212" s="202"/>
      <c r="DN212" s="202"/>
      <c r="DO212" s="202"/>
      <c r="DP212" s="202"/>
      <c r="DQ212" s="202"/>
      <c r="DR212" s="202"/>
      <c r="DS212" s="202"/>
      <c r="DT212" s="202"/>
      <c r="DU212" s="202"/>
      <c r="DV212" s="202"/>
      <c r="DW212" s="202"/>
      <c r="DX212" s="202"/>
      <c r="DY212" s="202"/>
      <c r="DZ212" s="202"/>
      <c r="EA212" s="202"/>
      <c r="EB212" s="202"/>
      <c r="EC212" s="202"/>
      <c r="ED212" s="202"/>
      <c r="EE212" s="202"/>
      <c r="EF212" s="202"/>
      <c r="EG212" s="202"/>
      <c r="EH212" s="202"/>
      <c r="EI212" s="202"/>
      <c r="EJ212" s="202"/>
      <c r="EK212" s="202"/>
      <c r="EL212" s="202"/>
      <c r="EM212" s="202"/>
      <c r="EN212" s="202"/>
      <c r="EO212" s="202"/>
      <c r="EP212" s="202"/>
      <c r="EQ212" s="202"/>
      <c r="ER212" s="202"/>
      <c r="ES212" s="202"/>
      <c r="ET212" s="202"/>
      <c r="EU212" s="202"/>
      <c r="EV212" s="202"/>
      <c r="EW212" s="202"/>
      <c r="EX212" s="202"/>
      <c r="EY212" s="202"/>
      <c r="EZ212" s="202"/>
      <c r="FA212" s="202"/>
      <c r="FB212" s="202"/>
      <c r="FC212" s="202"/>
      <c r="FD212" s="202"/>
      <c r="FE212" s="202"/>
      <c r="FF212" s="202"/>
      <c r="FG212" s="202"/>
      <c r="FH212" s="202"/>
      <c r="FI212" s="202"/>
      <c r="FJ212" s="202"/>
      <c r="FK212" s="202"/>
      <c r="FL212" s="202"/>
      <c r="FM212" s="202"/>
      <c r="FN212" s="202"/>
      <c r="FO212" s="202"/>
      <c r="FP212" s="202"/>
      <c r="FQ212" s="202"/>
      <c r="FR212" s="202"/>
      <c r="FS212" s="202"/>
      <c r="FT212" s="202"/>
      <c r="FU212" s="202"/>
      <c r="FV212" s="202"/>
      <c r="FW212" s="202"/>
      <c r="FX212" s="202"/>
      <c r="FY212" s="202"/>
      <c r="FZ212" s="202"/>
      <c r="GA212" s="202"/>
      <c r="GB212" s="202"/>
      <c r="GC212" s="202"/>
      <c r="GD212" s="202"/>
      <c r="GE212" s="202"/>
      <c r="GF212" s="202"/>
      <c r="GG212" s="202"/>
      <c r="GH212" s="202"/>
      <c r="GI212" s="202"/>
      <c r="GJ212" s="202"/>
      <c r="GK212" s="202"/>
      <c r="GL212" s="202"/>
      <c r="GM212" s="202"/>
      <c r="GN212" s="202"/>
      <c r="GO212" s="202"/>
      <c r="GP212" s="202"/>
      <c r="GQ212" s="202"/>
      <c r="GR212" s="202"/>
      <c r="GS212" s="202"/>
      <c r="GT212" s="202"/>
      <c r="GU212" s="202"/>
      <c r="GV212" s="202"/>
      <c r="GW212" s="202"/>
      <c r="GX212" s="202"/>
      <c r="GY212" s="202"/>
      <c r="GZ212" s="202"/>
      <c r="HA212" s="202"/>
      <c r="HB212" s="202"/>
      <c r="HC212" s="202"/>
      <c r="HD212" s="202"/>
      <c r="HE212" s="202"/>
      <c r="HF212" s="202"/>
      <c r="HG212" s="202"/>
      <c r="HH212" s="202"/>
      <c r="HI212" s="202"/>
      <c r="HJ212" s="202"/>
      <c r="HK212" s="202"/>
      <c r="HL212" s="202"/>
      <c r="HM212" s="202"/>
      <c r="HN212" s="202"/>
      <c r="HO212" s="202"/>
      <c r="HP212" s="202"/>
      <c r="HQ212" s="202"/>
      <c r="HR212" s="202"/>
      <c r="HS212" s="202"/>
      <c r="HT212" s="202"/>
      <c r="HU212" s="202"/>
      <c r="HV212" s="202"/>
      <c r="HW212" s="202"/>
      <c r="HX212" s="202"/>
      <c r="HY212" s="202"/>
      <c r="HZ212" s="202"/>
      <c r="IA212" s="202"/>
      <c r="IB212" s="202"/>
      <c r="IC212" s="202"/>
      <c r="ID212" s="202"/>
      <c r="IE212" s="202"/>
      <c r="IF212" s="202"/>
      <c r="IG212" s="202"/>
      <c r="IH212" s="202"/>
      <c r="II212" s="202"/>
      <c r="IJ212" s="202"/>
      <c r="IK212" s="202"/>
      <c r="IL212" s="202"/>
      <c r="IM212" s="202"/>
      <c r="IN212" s="202"/>
      <c r="IO212" s="202"/>
      <c r="IP212" s="202"/>
      <c r="IQ212" s="202"/>
      <c r="IR212" s="202"/>
      <c r="IS212" s="202"/>
      <c r="IT212" s="202"/>
      <c r="IU212" s="202"/>
      <c r="IV212" s="202"/>
      <c r="IW212" s="202"/>
      <c r="IX212" s="202"/>
      <c r="IY212" s="202"/>
      <c r="IZ212" s="202"/>
      <c r="JA212" s="202"/>
      <c r="JB212" s="202"/>
      <c r="JC212" s="202"/>
      <c r="JD212" s="202"/>
      <c r="JE212" s="202"/>
      <c r="JF212" s="202"/>
      <c r="JG212" s="202"/>
      <c r="JH212" s="202"/>
      <c r="JI212" s="202"/>
      <c r="JJ212" s="202"/>
      <c r="JK212" s="202"/>
      <c r="JL212" s="202"/>
      <c r="JM212" s="202"/>
      <c r="JN212" s="202"/>
      <c r="JO212" s="202"/>
      <c r="JP212" s="202"/>
      <c r="JQ212" s="202"/>
      <c r="JR212" s="202"/>
      <c r="JS212" s="202"/>
      <c r="JT212" s="202"/>
      <c r="JU212" s="202"/>
      <c r="JV212" s="202"/>
      <c r="JW212" s="202"/>
      <c r="JX212" s="202"/>
      <c r="JY212" s="202"/>
      <c r="JZ212" s="202"/>
      <c r="KA212" s="202"/>
      <c r="KB212" s="202"/>
      <c r="KC212" s="202"/>
      <c r="KD212" s="202"/>
      <c r="KE212" s="202"/>
      <c r="KF212" s="202"/>
      <c r="KG212" s="202"/>
      <c r="KH212" s="202"/>
      <c r="KI212" s="202"/>
      <c r="KJ212" s="202"/>
      <c r="KK212" s="202"/>
      <c r="KL212" s="202"/>
      <c r="KM212" s="202"/>
      <c r="KN212" s="202"/>
      <c r="KO212" s="202"/>
      <c r="KP212" s="202"/>
      <c r="KQ212" s="202"/>
      <c r="KR212" s="202"/>
      <c r="KS212" s="202"/>
      <c r="KT212" s="202"/>
      <c r="KU212" s="202"/>
      <c r="KV212" s="202"/>
      <c r="KW212" s="202"/>
      <c r="KX212" s="202"/>
      <c r="KY212" s="202"/>
      <c r="KZ212" s="202"/>
      <c r="LA212" s="202"/>
      <c r="LB212" s="202"/>
      <c r="LC212" s="202"/>
      <c r="LD212" s="202"/>
      <c r="LE212" s="202"/>
      <c r="LF212" s="202"/>
      <c r="LG212" s="202"/>
      <c r="LH212" s="202"/>
      <c r="LI212" s="202"/>
      <c r="LJ212" s="202"/>
      <c r="LK212" s="202"/>
      <c r="LL212" s="202"/>
      <c r="LM212" s="202"/>
      <c r="LN212" s="202"/>
      <c r="LO212" s="202"/>
      <c r="LP212" s="202"/>
      <c r="LQ212" s="202"/>
      <c r="LR212" s="202"/>
      <c r="LS212" s="202"/>
      <c r="LT212" s="202"/>
      <c r="LU212" s="202"/>
      <c r="LV212" s="202"/>
      <c r="LW212" s="202"/>
      <c r="LX212" s="202"/>
      <c r="LY212" s="202"/>
      <c r="LZ212" s="202"/>
      <c r="MA212" s="202"/>
      <c r="MB212" s="202"/>
      <c r="MC212" s="202"/>
      <c r="MD212" s="202"/>
      <c r="ME212" s="202"/>
      <c r="MF212" s="202"/>
      <c r="MG212" s="202"/>
      <c r="MH212" s="202"/>
      <c r="MI212" s="202"/>
      <c r="MJ212" s="202"/>
      <c r="MK212" s="202"/>
      <c r="ML212" s="202"/>
      <c r="MM212" s="202"/>
      <c r="MN212" s="202"/>
      <c r="MO212" s="202"/>
      <c r="MP212" s="202"/>
      <c r="MQ212" s="202"/>
      <c r="MR212" s="202"/>
      <c r="MS212" s="202"/>
      <c r="MT212" s="202"/>
      <c r="MU212" s="202"/>
      <c r="MV212" s="202"/>
      <c r="MW212" s="202"/>
      <c r="MX212" s="202"/>
      <c r="MY212" s="202"/>
      <c r="MZ212" s="202"/>
      <c r="NA212" s="202"/>
      <c r="NB212" s="202"/>
      <c r="NC212" s="202"/>
      <c r="ND212" s="202"/>
      <c r="NE212" s="202"/>
      <c r="NF212" s="202"/>
      <c r="NG212" s="202"/>
      <c r="NH212" s="202"/>
      <c r="NI212" s="202"/>
      <c r="NJ212" s="202"/>
      <c r="NK212" s="202"/>
      <c r="NL212" s="202"/>
      <c r="NM212" s="202"/>
      <c r="NN212" s="202"/>
      <c r="NO212" s="202"/>
      <c r="NP212" s="202"/>
      <c r="NQ212" s="202"/>
      <c r="NR212" s="202"/>
      <c r="NS212" s="202"/>
      <c r="NT212" s="202"/>
      <c r="NU212" s="202"/>
      <c r="NV212" s="202"/>
      <c r="NW212" s="202"/>
      <c r="NX212" s="202"/>
      <c r="NY212" s="202"/>
      <c r="NZ212" s="202"/>
      <c r="OA212" s="202"/>
      <c r="OB212" s="202"/>
      <c r="OC212" s="202"/>
      <c r="OD212" s="202"/>
      <c r="OE212" s="202"/>
      <c r="OF212" s="202"/>
      <c r="OG212" s="202"/>
      <c r="OH212" s="202"/>
      <c r="OI212" s="202"/>
      <c r="OJ212" s="202"/>
      <c r="OK212" s="202"/>
      <c r="OL212" s="202"/>
      <c r="OM212" s="202"/>
      <c r="ON212" s="202"/>
      <c r="OO212" s="202"/>
      <c r="OP212" s="202"/>
      <c r="OQ212" s="202"/>
      <c r="OR212" s="202"/>
      <c r="OS212" s="202"/>
      <c r="OT212" s="202"/>
      <c r="OU212" s="202"/>
      <c r="OV212" s="202"/>
      <c r="OW212" s="202"/>
      <c r="OX212" s="202"/>
      <c r="OY212" s="202"/>
      <c r="OZ212" s="202"/>
      <c r="PA212" s="202"/>
      <c r="PB212" s="202"/>
      <c r="PC212" s="202"/>
      <c r="PD212" s="202"/>
      <c r="PE212" s="202"/>
      <c r="PF212" s="202"/>
      <c r="PG212" s="202"/>
      <c r="PH212" s="202"/>
      <c r="PI212" s="202"/>
      <c r="PJ212" s="202"/>
      <c r="PK212" s="202"/>
      <c r="PL212" s="202"/>
      <c r="PM212" s="202"/>
      <c r="PN212" s="202"/>
      <c r="PO212" s="202"/>
      <c r="PP212" s="202"/>
      <c r="PQ212" s="202"/>
      <c r="PR212" s="202"/>
      <c r="PS212" s="202"/>
      <c r="PT212" s="202"/>
      <c r="PU212" s="202"/>
      <c r="PV212" s="202"/>
      <c r="PW212" s="202"/>
      <c r="PX212" s="202"/>
      <c r="PY212" s="202"/>
      <c r="PZ212" s="202"/>
      <c r="QA212" s="202"/>
      <c r="QB212" s="202"/>
      <c r="QC212" s="202"/>
      <c r="QD212" s="202"/>
      <c r="QE212" s="202"/>
      <c r="QF212" s="202"/>
      <c r="QG212" s="202"/>
      <c r="QH212" s="202"/>
      <c r="QI212" s="202"/>
      <c r="QJ212" s="202"/>
      <c r="QK212" s="202"/>
      <c r="QL212" s="202"/>
      <c r="QM212" s="202"/>
      <c r="QN212" s="202"/>
      <c r="QO212" s="202"/>
      <c r="QP212" s="202"/>
      <c r="QQ212" s="202"/>
      <c r="QR212" s="202"/>
      <c r="QS212" s="202"/>
      <c r="QT212" s="202"/>
      <c r="QU212" s="202"/>
      <c r="QV212" s="202"/>
      <c r="QW212" s="202"/>
      <c r="QX212" s="202"/>
      <c r="QY212" s="202"/>
      <c r="QZ212" s="202"/>
      <c r="RA212" s="202"/>
      <c r="RB212" s="202"/>
      <c r="RC212" s="202"/>
      <c r="RD212" s="202"/>
      <c r="RE212" s="202"/>
      <c r="RF212" s="202"/>
      <c r="RG212" s="202"/>
      <c r="RH212" s="202"/>
      <c r="RI212" s="202"/>
      <c r="RJ212" s="202"/>
      <c r="RK212" s="202"/>
      <c r="RL212" s="202"/>
      <c r="RM212" s="202"/>
      <c r="RN212" s="202"/>
      <c r="RO212" s="202"/>
      <c r="RP212" s="202"/>
      <c r="RQ212" s="202"/>
      <c r="RR212" s="202"/>
      <c r="RS212" s="202"/>
      <c r="RT212" s="202"/>
      <c r="RU212" s="202"/>
      <c r="RV212" s="202"/>
      <c r="RW212" s="202"/>
      <c r="RX212" s="202"/>
      <c r="RY212" s="202"/>
      <c r="RZ212" s="202"/>
      <c r="SA212" s="202"/>
      <c r="SB212" s="202"/>
      <c r="SC212" s="202"/>
      <c r="SD212" s="202"/>
      <c r="SE212" s="202"/>
      <c r="SF212" s="202"/>
      <c r="SG212" s="202"/>
      <c r="SH212" s="202"/>
      <c r="SI212" s="202"/>
      <c r="SJ212" s="202"/>
      <c r="SK212" s="202"/>
      <c r="SL212" s="202"/>
      <c r="SM212" s="202"/>
      <c r="SN212" s="202"/>
      <c r="SO212" s="202"/>
      <c r="SP212" s="202"/>
      <c r="SQ212" s="202"/>
      <c r="SR212" s="202"/>
      <c r="SS212" s="202"/>
      <c r="ST212" s="202"/>
      <c r="SU212" s="202"/>
      <c r="SV212" s="202"/>
      <c r="SW212" s="202"/>
      <c r="SX212" s="202"/>
      <c r="SY212" s="202"/>
      <c r="SZ212" s="202"/>
      <c r="TA212" s="202"/>
      <c r="TB212" s="202"/>
      <c r="TC212" s="202"/>
      <c r="TD212" s="202"/>
      <c r="TE212" s="202"/>
      <c r="TF212" s="202"/>
      <c r="TG212" s="202"/>
      <c r="TH212" s="202"/>
      <c r="TI212" s="202"/>
      <c r="TJ212" s="202"/>
      <c r="TK212" s="202"/>
      <c r="TL212" s="202"/>
      <c r="TM212" s="202"/>
      <c r="TN212" s="202"/>
      <c r="TO212" s="202"/>
      <c r="TP212" s="202"/>
      <c r="TQ212" s="202"/>
      <c r="TR212" s="202"/>
      <c r="TS212" s="202"/>
      <c r="TT212" s="202"/>
      <c r="TU212" s="202"/>
      <c r="TV212" s="202"/>
      <c r="TW212" s="202"/>
      <c r="TX212" s="202"/>
      <c r="TY212" s="202"/>
      <c r="TZ212" s="202"/>
      <c r="UA212" s="202"/>
      <c r="UB212" s="202"/>
      <c r="UC212" s="202"/>
      <c r="UD212" s="202"/>
      <c r="UE212" s="202"/>
      <c r="UF212" s="202"/>
      <c r="UG212" s="202"/>
      <c r="UH212" s="202"/>
      <c r="UI212" s="202"/>
      <c r="UJ212" s="202"/>
      <c r="UK212" s="202"/>
      <c r="UL212" s="202"/>
      <c r="UM212" s="202"/>
      <c r="UN212" s="202"/>
      <c r="UO212" s="202"/>
      <c r="UP212" s="202"/>
      <c r="UQ212" s="202"/>
      <c r="UR212" s="202"/>
      <c r="US212" s="202"/>
      <c r="UT212" s="202"/>
      <c r="UU212" s="202"/>
      <c r="UV212" s="202"/>
      <c r="UW212" s="202"/>
      <c r="UX212" s="202"/>
      <c r="UY212" s="202"/>
      <c r="UZ212" s="202"/>
      <c r="VA212" s="202"/>
      <c r="VB212" s="202"/>
      <c r="VC212" s="202"/>
      <c r="VD212" s="202"/>
      <c r="VE212" s="202"/>
      <c r="VF212" s="202"/>
      <c r="VG212" s="202"/>
      <c r="VH212" s="202"/>
      <c r="VI212" s="202"/>
      <c r="VJ212" s="202"/>
      <c r="VK212" s="202"/>
      <c r="VL212" s="202"/>
      <c r="VM212" s="202"/>
      <c r="VN212" s="202"/>
      <c r="VO212" s="202"/>
      <c r="VP212" s="202"/>
      <c r="VQ212" s="202"/>
      <c r="VR212" s="202"/>
      <c r="VS212" s="202"/>
      <c r="VT212" s="202"/>
      <c r="VU212" s="202"/>
      <c r="VV212" s="202"/>
      <c r="VW212" s="202"/>
      <c r="VX212" s="202"/>
      <c r="VY212" s="202"/>
      <c r="VZ212" s="202"/>
      <c r="WA212" s="202"/>
      <c r="WB212" s="202"/>
      <c r="WC212" s="202"/>
      <c r="WD212" s="202"/>
      <c r="WE212" s="202"/>
      <c r="WF212" s="202"/>
      <c r="WG212" s="202"/>
      <c r="WH212" s="202"/>
      <c r="WI212" s="202"/>
      <c r="WJ212" s="202"/>
      <c r="WK212" s="202"/>
      <c r="WL212" s="202"/>
      <c r="WM212" s="202"/>
      <c r="WN212" s="202"/>
      <c r="WO212" s="202"/>
      <c r="WP212" s="202"/>
      <c r="WQ212" s="202"/>
      <c r="WR212" s="202"/>
      <c r="WS212" s="202"/>
      <c r="WT212" s="202"/>
      <c r="WU212" s="202"/>
      <c r="WV212" s="202"/>
      <c r="WW212" s="202"/>
      <c r="WX212" s="202"/>
      <c r="WY212" s="202"/>
      <c r="WZ212" s="202"/>
      <c r="XA212" s="202"/>
      <c r="XB212" s="202"/>
      <c r="XC212" s="202"/>
      <c r="XD212" s="202"/>
      <c r="XE212" s="202"/>
      <c r="XF212" s="202"/>
      <c r="XG212" s="202"/>
      <c r="XH212" s="202"/>
      <c r="XI212" s="202"/>
      <c r="XJ212" s="202"/>
      <c r="XK212" s="202"/>
      <c r="XL212" s="202"/>
      <c r="XM212" s="202"/>
      <c r="XN212" s="202"/>
      <c r="XO212" s="202"/>
      <c r="XP212" s="202"/>
      <c r="XQ212" s="202"/>
      <c r="XR212" s="202"/>
      <c r="XS212" s="202"/>
      <c r="XT212" s="202"/>
      <c r="XU212" s="202"/>
      <c r="XV212" s="202"/>
      <c r="XW212" s="202"/>
      <c r="XX212" s="202"/>
      <c r="XY212" s="202"/>
      <c r="XZ212" s="202"/>
      <c r="YA212" s="202"/>
      <c r="YB212" s="202"/>
      <c r="YC212" s="202"/>
      <c r="YD212" s="202"/>
      <c r="YE212" s="202"/>
      <c r="YF212" s="202"/>
      <c r="YG212" s="202"/>
      <c r="YH212" s="202"/>
      <c r="YI212" s="202"/>
      <c r="YJ212" s="202"/>
      <c r="YK212" s="202"/>
      <c r="YL212" s="202"/>
      <c r="YM212" s="202"/>
      <c r="YN212" s="202"/>
      <c r="YO212" s="202"/>
      <c r="YP212" s="202"/>
      <c r="YQ212" s="202"/>
      <c r="YR212" s="202"/>
      <c r="YS212" s="202"/>
      <c r="YT212" s="202"/>
      <c r="YU212" s="202"/>
      <c r="YV212" s="202"/>
      <c r="YW212" s="202"/>
      <c r="YX212" s="202"/>
      <c r="YY212" s="202"/>
      <c r="YZ212" s="202"/>
      <c r="ZA212" s="202"/>
      <c r="ZB212" s="202"/>
      <c r="ZC212" s="202"/>
      <c r="ZD212" s="202"/>
      <c r="ZE212" s="202"/>
      <c r="ZF212" s="202"/>
      <c r="ZG212" s="202"/>
      <c r="ZH212" s="202"/>
      <c r="ZI212" s="202"/>
      <c r="ZJ212" s="202"/>
      <c r="ZK212" s="202"/>
      <c r="ZL212" s="202"/>
      <c r="ZM212" s="202"/>
      <c r="ZN212" s="202"/>
      <c r="ZO212" s="202"/>
      <c r="ZP212" s="202"/>
      <c r="ZQ212" s="202"/>
      <c r="ZR212" s="202"/>
      <c r="ZS212" s="202"/>
      <c r="ZT212" s="202"/>
      <c r="ZU212" s="202"/>
      <c r="ZV212" s="202"/>
      <c r="ZW212" s="202"/>
      <c r="ZX212" s="202"/>
      <c r="ZY212" s="202"/>
      <c r="ZZ212" s="202"/>
      <c r="AAA212" s="202"/>
      <c r="AAB212" s="202"/>
      <c r="AAC212" s="202"/>
      <c r="AAD212" s="202"/>
      <c r="AAE212" s="202"/>
      <c r="AAF212" s="202"/>
      <c r="AAG212" s="202"/>
      <c r="AAH212" s="202"/>
      <c r="AAI212" s="202"/>
      <c r="AAJ212" s="202"/>
      <c r="AAK212" s="202"/>
      <c r="AAL212" s="202"/>
      <c r="AAM212" s="202"/>
      <c r="AAN212" s="202"/>
      <c r="AAO212" s="202"/>
      <c r="AAP212" s="202"/>
      <c r="AAQ212" s="202"/>
      <c r="AAR212" s="202"/>
      <c r="AAS212" s="202"/>
      <c r="AAT212" s="202"/>
      <c r="AAU212" s="202"/>
      <c r="AAV212" s="202"/>
      <c r="AAW212" s="202"/>
      <c r="AAX212" s="202"/>
      <c r="AAY212" s="202"/>
      <c r="AAZ212" s="202"/>
      <c r="ABA212" s="202"/>
      <c r="ABB212" s="202"/>
      <c r="ABC212" s="202"/>
      <c r="ABD212" s="202"/>
      <c r="ABE212" s="202"/>
      <c r="ABF212" s="202"/>
      <c r="ABG212" s="202"/>
      <c r="ABH212" s="202"/>
      <c r="ABI212" s="202"/>
      <c r="ABJ212" s="202"/>
      <c r="ABK212" s="202"/>
      <c r="ABL212" s="202"/>
      <c r="ABM212" s="202"/>
      <c r="ABN212" s="202"/>
      <c r="ABO212" s="202"/>
      <c r="ABP212" s="202"/>
      <c r="ABQ212" s="202"/>
      <c r="ABR212" s="202"/>
      <c r="ABS212" s="202"/>
      <c r="ABT212" s="202"/>
      <c r="ABU212" s="202"/>
      <c r="ABV212" s="202"/>
      <c r="ABW212" s="202"/>
      <c r="ABX212" s="202"/>
      <c r="ABY212" s="202"/>
      <c r="ABZ212" s="202"/>
      <c r="ACA212" s="202"/>
      <c r="ACB212" s="202"/>
      <c r="ACC212" s="202"/>
      <c r="ACD212" s="202"/>
      <c r="ACE212" s="202"/>
      <c r="ACF212" s="202"/>
      <c r="ACG212" s="202"/>
      <c r="ACH212" s="202"/>
      <c r="ACI212" s="202"/>
      <c r="ACJ212" s="202"/>
      <c r="ACK212" s="202"/>
      <c r="ACL212" s="202"/>
      <c r="ACM212" s="202"/>
      <c r="ACN212" s="202"/>
      <c r="ACO212" s="202"/>
      <c r="ACP212" s="202"/>
      <c r="ACQ212" s="202"/>
      <c r="ACR212" s="202"/>
      <c r="ACS212" s="202"/>
      <c r="ACT212" s="202"/>
      <c r="ACU212" s="202"/>
      <c r="ACV212" s="202"/>
      <c r="ACW212" s="202"/>
      <c r="ACX212" s="202"/>
      <c r="ACY212" s="202"/>
      <c r="ACZ212" s="202"/>
      <c r="ADA212" s="202"/>
      <c r="ADB212" s="202"/>
      <c r="ADC212" s="202"/>
      <c r="ADD212" s="202"/>
      <c r="ADE212" s="202"/>
      <c r="ADF212" s="202"/>
      <c r="ADG212" s="202"/>
      <c r="ADH212" s="202"/>
      <c r="ADI212" s="202"/>
      <c r="ADJ212" s="202"/>
      <c r="ADK212" s="202"/>
      <c r="ADL212" s="202"/>
      <c r="ADM212" s="202"/>
      <c r="ADN212" s="202"/>
      <c r="ADO212" s="202"/>
      <c r="ADP212" s="202"/>
      <c r="ADQ212" s="202"/>
      <c r="ADR212" s="202"/>
      <c r="ADS212" s="202"/>
      <c r="ADT212" s="202"/>
      <c r="ADU212" s="202"/>
      <c r="ADV212" s="202"/>
      <c r="ADW212" s="202"/>
      <c r="ADX212" s="202"/>
      <c r="ADY212" s="202"/>
      <c r="ADZ212" s="202"/>
      <c r="AEA212" s="202"/>
      <c r="AEB212" s="202"/>
      <c r="AEC212" s="202"/>
      <c r="AED212" s="202"/>
      <c r="AEE212" s="202"/>
      <c r="AEF212" s="202"/>
      <c r="AEG212" s="202"/>
      <c r="AEH212" s="202"/>
      <c r="AEI212" s="202"/>
      <c r="AEJ212" s="202"/>
      <c r="AEK212" s="202"/>
      <c r="AEL212" s="202"/>
      <c r="AEM212" s="202"/>
      <c r="AEN212" s="202"/>
      <c r="AEO212" s="202"/>
      <c r="AEP212" s="202"/>
      <c r="AEQ212" s="202"/>
      <c r="AER212" s="202"/>
      <c r="AES212" s="202"/>
      <c r="AET212" s="202"/>
      <c r="AEU212" s="202"/>
      <c r="AEV212" s="202"/>
      <c r="AEW212" s="202"/>
      <c r="AEX212" s="202"/>
      <c r="AEY212" s="202"/>
      <c r="AEZ212" s="202"/>
      <c r="AFA212" s="202"/>
      <c r="AFB212" s="202"/>
      <c r="AFC212" s="202"/>
      <c r="AFD212" s="202"/>
      <c r="AFE212" s="202"/>
      <c r="AFF212" s="202"/>
      <c r="AFG212" s="202"/>
      <c r="AFH212" s="202"/>
      <c r="AFI212" s="202"/>
      <c r="AFJ212" s="202"/>
      <c r="AFK212" s="202"/>
      <c r="AFL212" s="202"/>
      <c r="AFM212" s="202"/>
      <c r="AFN212" s="202"/>
      <c r="AFO212" s="202"/>
      <c r="AFP212" s="202"/>
      <c r="AFQ212" s="202"/>
      <c r="AFR212" s="202"/>
      <c r="AFS212" s="202"/>
      <c r="AFT212" s="202"/>
      <c r="AFU212" s="202"/>
      <c r="AFV212" s="202"/>
      <c r="AFW212" s="202"/>
      <c r="AFX212" s="202"/>
      <c r="AFY212" s="202"/>
      <c r="AFZ212" s="202"/>
      <c r="AGA212" s="202"/>
      <c r="AGB212" s="202"/>
      <c r="AGC212" s="202"/>
      <c r="AGD212" s="202"/>
      <c r="AGE212" s="202"/>
      <c r="AGF212" s="202"/>
      <c r="AGG212" s="202"/>
      <c r="AGH212" s="202"/>
      <c r="AGI212" s="202"/>
      <c r="AGJ212" s="202"/>
      <c r="AGK212" s="202"/>
      <c r="AGL212" s="202"/>
      <c r="AGM212" s="202"/>
      <c r="AGN212" s="202"/>
      <c r="AGO212" s="202"/>
      <c r="AGP212" s="202"/>
      <c r="AGQ212" s="202"/>
      <c r="AGR212" s="202"/>
      <c r="AGS212" s="202"/>
      <c r="AGT212" s="202"/>
      <c r="AGU212" s="202"/>
      <c r="AGV212" s="202"/>
      <c r="AGW212" s="202"/>
      <c r="AGX212" s="202"/>
      <c r="AGY212" s="202"/>
      <c r="AGZ212" s="202"/>
      <c r="AHA212" s="202"/>
      <c r="AHB212" s="202"/>
      <c r="AHC212" s="202"/>
      <c r="AHD212" s="202"/>
      <c r="AHE212" s="202"/>
      <c r="AHF212" s="202"/>
      <c r="AHG212" s="202"/>
      <c r="AHH212" s="202"/>
      <c r="AHI212" s="202"/>
      <c r="AHJ212" s="202"/>
      <c r="AHK212" s="202"/>
      <c r="AHL212" s="202"/>
      <c r="AHM212" s="202"/>
      <c r="AHN212" s="202"/>
      <c r="AHO212" s="202"/>
      <c r="AHP212" s="202"/>
      <c r="AHQ212" s="202"/>
      <c r="AHR212" s="202"/>
      <c r="AHS212" s="202"/>
      <c r="AHT212" s="202"/>
      <c r="AHU212" s="202"/>
      <c r="AHV212" s="202"/>
      <c r="AHW212" s="202"/>
      <c r="AHX212" s="202"/>
      <c r="AHY212" s="202"/>
      <c r="AHZ212" s="202"/>
      <c r="AIA212" s="202"/>
      <c r="AIB212" s="202"/>
      <c r="AIC212" s="202"/>
      <c r="AID212" s="202"/>
      <c r="AIE212" s="202"/>
      <c r="AIF212" s="202"/>
      <c r="AIG212" s="202"/>
      <c r="AIH212" s="202"/>
      <c r="AII212" s="202"/>
      <c r="AIJ212" s="202"/>
      <c r="AIK212" s="202"/>
      <c r="AIL212" s="202"/>
      <c r="AIM212" s="202"/>
      <c r="AIN212" s="202"/>
      <c r="AIO212" s="202"/>
      <c r="AIP212" s="202"/>
      <c r="AIQ212" s="202"/>
      <c r="AIR212" s="202"/>
      <c r="AIS212" s="202"/>
      <c r="AIT212" s="202"/>
      <c r="AIU212" s="202"/>
      <c r="AIV212" s="202"/>
      <c r="AIW212" s="202"/>
      <c r="AIX212" s="202"/>
      <c r="AIY212" s="202"/>
      <c r="AIZ212" s="202"/>
      <c r="AJA212" s="202"/>
      <c r="AJB212" s="202"/>
      <c r="AJC212" s="202"/>
      <c r="AJD212" s="202"/>
      <c r="AJE212" s="202"/>
      <c r="AJF212" s="202"/>
      <c r="AJG212" s="202"/>
      <c r="AJH212" s="202"/>
      <c r="AJI212" s="202"/>
      <c r="AJJ212" s="202"/>
      <c r="AJK212" s="202"/>
      <c r="AJL212" s="202"/>
      <c r="AJM212" s="202"/>
      <c r="AJN212" s="202"/>
      <c r="AJO212" s="202"/>
      <c r="AJP212" s="202"/>
      <c r="AJQ212" s="202"/>
      <c r="AJR212" s="202"/>
      <c r="AJS212" s="202"/>
      <c r="AJT212" s="202"/>
      <c r="AJU212" s="202"/>
      <c r="AJV212" s="202"/>
      <c r="AJW212" s="202"/>
      <c r="AJX212" s="202"/>
      <c r="AJY212" s="202"/>
      <c r="AJZ212" s="202"/>
      <c r="AKA212" s="202"/>
      <c r="AKB212" s="202"/>
      <c r="AKC212" s="202"/>
      <c r="AKD212" s="202"/>
      <c r="AKE212" s="202"/>
      <c r="AKF212" s="202"/>
      <c r="AKG212" s="202"/>
      <c r="AKH212" s="202"/>
      <c r="AKI212" s="202"/>
      <c r="AKJ212" s="202"/>
      <c r="AKK212" s="202"/>
      <c r="AKL212" s="202"/>
      <c r="AKM212" s="202"/>
      <c r="AKN212" s="202"/>
      <c r="AKO212" s="202"/>
      <c r="AKP212" s="202"/>
      <c r="AKQ212" s="202"/>
      <c r="AKR212" s="202"/>
      <c r="AKS212" s="202"/>
      <c r="AKT212" s="202"/>
      <c r="AKU212" s="202"/>
      <c r="AKV212" s="202"/>
      <c r="AKW212" s="202"/>
      <c r="AKX212" s="202"/>
      <c r="AKY212" s="202"/>
      <c r="AKZ212" s="202"/>
      <c r="ALA212" s="202"/>
      <c r="ALB212" s="202"/>
      <c r="ALC212" s="202"/>
      <c r="ALD212" s="202"/>
      <c r="ALE212" s="202"/>
      <c r="ALF212" s="202"/>
      <c r="ALG212" s="202"/>
      <c r="ALH212" s="202"/>
      <c r="ALI212" s="202"/>
      <c r="ALJ212" s="202"/>
      <c r="ALK212" s="202"/>
      <c r="ALL212" s="202"/>
      <c r="ALM212" s="202"/>
      <c r="ALN212" s="202"/>
      <c r="ALO212" s="202"/>
      <c r="ALP212" s="202"/>
      <c r="ALQ212" s="202"/>
      <c r="ALR212" s="202"/>
      <c r="ALS212" s="202"/>
      <c r="ALT212" s="202"/>
      <c r="ALU212" s="202"/>
      <c r="ALV212" s="202"/>
      <c r="ALW212" s="202"/>
      <c r="ALX212" s="202"/>
      <c r="ALY212" s="202"/>
      <c r="ALZ212" s="202"/>
      <c r="AMA212" s="202"/>
      <c r="AMB212" s="202"/>
      <c r="AMC212" s="202"/>
      <c r="AMD212" s="202"/>
      <c r="AME212" s="202"/>
      <c r="AMF212" s="202"/>
    </row>
    <row r="213" spans="1:1020" s="208" customFormat="1">
      <c r="A213" s="292"/>
      <c r="B213" s="261"/>
      <c r="C213" s="194" t="s">
        <v>433</v>
      </c>
      <c r="D213" s="338">
        <v>0</v>
      </c>
      <c r="E213" s="339">
        <v>0</v>
      </c>
      <c r="F213" s="339">
        <v>0</v>
      </c>
      <c r="G213" s="339">
        <v>0</v>
      </c>
      <c r="H213" s="339">
        <v>0</v>
      </c>
      <c r="I213" s="225">
        <f t="shared" si="27"/>
        <v>0</v>
      </c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Q213" s="202"/>
      <c r="BR213" s="202"/>
      <c r="BS213" s="202"/>
      <c r="BT213" s="202"/>
      <c r="BU213" s="202"/>
      <c r="BV213" s="202"/>
      <c r="BW213" s="202"/>
      <c r="BX213" s="202"/>
      <c r="BY213" s="202"/>
      <c r="BZ213" s="202"/>
      <c r="CA213" s="202"/>
      <c r="CB213" s="202"/>
      <c r="CC213" s="202"/>
      <c r="CD213" s="202"/>
      <c r="CE213" s="202"/>
      <c r="CF213" s="202"/>
      <c r="CG213" s="202"/>
      <c r="CH213" s="202"/>
      <c r="CI213" s="202"/>
      <c r="CJ213" s="202"/>
      <c r="CK213" s="202"/>
      <c r="CL213" s="202"/>
      <c r="CM213" s="202"/>
      <c r="CN213" s="202"/>
      <c r="CO213" s="202"/>
      <c r="CP213" s="202"/>
      <c r="CQ213" s="202"/>
      <c r="CR213" s="202"/>
      <c r="CS213" s="202"/>
      <c r="CT213" s="202"/>
      <c r="CU213" s="202"/>
      <c r="CV213" s="202"/>
      <c r="CW213" s="202"/>
      <c r="CX213" s="202"/>
      <c r="CY213" s="202"/>
      <c r="CZ213" s="202"/>
      <c r="DA213" s="202"/>
      <c r="DB213" s="202"/>
      <c r="DC213" s="202"/>
      <c r="DD213" s="202"/>
      <c r="DE213" s="202"/>
      <c r="DF213" s="202"/>
      <c r="DG213" s="202"/>
      <c r="DH213" s="202"/>
      <c r="DI213" s="202"/>
      <c r="DJ213" s="202"/>
      <c r="DK213" s="202"/>
      <c r="DL213" s="202"/>
      <c r="DM213" s="202"/>
      <c r="DN213" s="202"/>
      <c r="DO213" s="202"/>
      <c r="DP213" s="202"/>
      <c r="DQ213" s="202"/>
      <c r="DR213" s="202"/>
      <c r="DS213" s="202"/>
      <c r="DT213" s="202"/>
      <c r="DU213" s="202"/>
      <c r="DV213" s="202"/>
      <c r="DW213" s="202"/>
      <c r="DX213" s="202"/>
      <c r="DY213" s="202"/>
      <c r="DZ213" s="202"/>
      <c r="EA213" s="202"/>
      <c r="EB213" s="202"/>
      <c r="EC213" s="202"/>
      <c r="ED213" s="202"/>
      <c r="EE213" s="202"/>
      <c r="EF213" s="202"/>
      <c r="EG213" s="202"/>
      <c r="EH213" s="202"/>
      <c r="EI213" s="202"/>
      <c r="EJ213" s="202"/>
      <c r="EK213" s="202"/>
      <c r="EL213" s="202"/>
      <c r="EM213" s="202"/>
      <c r="EN213" s="202"/>
      <c r="EO213" s="202"/>
      <c r="EP213" s="202"/>
      <c r="EQ213" s="202"/>
      <c r="ER213" s="202"/>
      <c r="ES213" s="202"/>
      <c r="ET213" s="202"/>
      <c r="EU213" s="202"/>
      <c r="EV213" s="202"/>
      <c r="EW213" s="202"/>
      <c r="EX213" s="202"/>
      <c r="EY213" s="202"/>
      <c r="EZ213" s="202"/>
      <c r="FA213" s="202"/>
      <c r="FB213" s="202"/>
      <c r="FC213" s="202"/>
      <c r="FD213" s="202"/>
      <c r="FE213" s="202"/>
      <c r="FF213" s="202"/>
      <c r="FG213" s="202"/>
      <c r="FH213" s="202"/>
      <c r="FI213" s="202"/>
      <c r="FJ213" s="202"/>
      <c r="FK213" s="202"/>
      <c r="FL213" s="202"/>
      <c r="FM213" s="202"/>
      <c r="FN213" s="202"/>
      <c r="FO213" s="202"/>
      <c r="FP213" s="202"/>
      <c r="FQ213" s="202"/>
      <c r="FR213" s="202"/>
      <c r="FS213" s="202"/>
      <c r="FT213" s="202"/>
      <c r="FU213" s="202"/>
      <c r="FV213" s="202"/>
      <c r="FW213" s="202"/>
      <c r="FX213" s="202"/>
      <c r="FY213" s="202"/>
      <c r="FZ213" s="202"/>
      <c r="GA213" s="202"/>
      <c r="GB213" s="202"/>
      <c r="GC213" s="202"/>
      <c r="GD213" s="202"/>
      <c r="GE213" s="202"/>
      <c r="GF213" s="202"/>
      <c r="GG213" s="202"/>
      <c r="GH213" s="202"/>
      <c r="GI213" s="202"/>
      <c r="GJ213" s="202"/>
      <c r="GK213" s="202"/>
      <c r="GL213" s="202"/>
      <c r="GM213" s="202"/>
      <c r="GN213" s="202"/>
      <c r="GO213" s="202"/>
      <c r="GP213" s="202"/>
      <c r="GQ213" s="202"/>
      <c r="GR213" s="202"/>
      <c r="GS213" s="202"/>
      <c r="GT213" s="202"/>
      <c r="GU213" s="202"/>
      <c r="GV213" s="202"/>
      <c r="GW213" s="202"/>
      <c r="GX213" s="202"/>
      <c r="GY213" s="202"/>
      <c r="GZ213" s="202"/>
      <c r="HA213" s="202"/>
      <c r="HB213" s="202"/>
      <c r="HC213" s="202"/>
      <c r="HD213" s="202"/>
      <c r="HE213" s="202"/>
      <c r="HF213" s="202"/>
      <c r="HG213" s="202"/>
      <c r="HH213" s="202"/>
      <c r="HI213" s="202"/>
      <c r="HJ213" s="202"/>
      <c r="HK213" s="202"/>
      <c r="HL213" s="202"/>
      <c r="HM213" s="202"/>
      <c r="HN213" s="202"/>
      <c r="HO213" s="202"/>
      <c r="HP213" s="202"/>
      <c r="HQ213" s="202"/>
      <c r="HR213" s="202"/>
      <c r="HS213" s="202"/>
      <c r="HT213" s="202"/>
      <c r="HU213" s="202"/>
      <c r="HV213" s="202"/>
      <c r="HW213" s="202"/>
      <c r="HX213" s="202"/>
      <c r="HY213" s="202"/>
      <c r="HZ213" s="202"/>
      <c r="IA213" s="202"/>
      <c r="IB213" s="202"/>
      <c r="IC213" s="202"/>
      <c r="ID213" s="202"/>
      <c r="IE213" s="202"/>
      <c r="IF213" s="202"/>
      <c r="IG213" s="202"/>
      <c r="IH213" s="202"/>
      <c r="II213" s="202"/>
      <c r="IJ213" s="202"/>
      <c r="IK213" s="202"/>
      <c r="IL213" s="202"/>
      <c r="IM213" s="202"/>
      <c r="IN213" s="202"/>
      <c r="IO213" s="202"/>
      <c r="IP213" s="202"/>
      <c r="IQ213" s="202"/>
      <c r="IR213" s="202"/>
      <c r="IS213" s="202"/>
      <c r="IT213" s="202"/>
      <c r="IU213" s="202"/>
      <c r="IV213" s="202"/>
      <c r="IW213" s="202"/>
      <c r="IX213" s="202"/>
      <c r="IY213" s="202"/>
      <c r="IZ213" s="202"/>
      <c r="JA213" s="202"/>
      <c r="JB213" s="202"/>
      <c r="JC213" s="202"/>
      <c r="JD213" s="202"/>
      <c r="JE213" s="202"/>
      <c r="JF213" s="202"/>
      <c r="JG213" s="202"/>
      <c r="JH213" s="202"/>
      <c r="JI213" s="202"/>
      <c r="JJ213" s="202"/>
      <c r="JK213" s="202"/>
      <c r="JL213" s="202"/>
      <c r="JM213" s="202"/>
      <c r="JN213" s="202"/>
      <c r="JO213" s="202"/>
      <c r="JP213" s="202"/>
      <c r="JQ213" s="202"/>
      <c r="JR213" s="202"/>
      <c r="JS213" s="202"/>
      <c r="JT213" s="202"/>
      <c r="JU213" s="202"/>
      <c r="JV213" s="202"/>
      <c r="JW213" s="202"/>
      <c r="JX213" s="202"/>
      <c r="JY213" s="202"/>
      <c r="JZ213" s="202"/>
      <c r="KA213" s="202"/>
      <c r="KB213" s="202"/>
      <c r="KC213" s="202"/>
      <c r="KD213" s="202"/>
      <c r="KE213" s="202"/>
      <c r="KF213" s="202"/>
      <c r="KG213" s="202"/>
      <c r="KH213" s="202"/>
      <c r="KI213" s="202"/>
      <c r="KJ213" s="202"/>
      <c r="KK213" s="202"/>
      <c r="KL213" s="202"/>
      <c r="KM213" s="202"/>
      <c r="KN213" s="202"/>
      <c r="KO213" s="202"/>
      <c r="KP213" s="202"/>
      <c r="KQ213" s="202"/>
      <c r="KR213" s="202"/>
      <c r="KS213" s="202"/>
      <c r="KT213" s="202"/>
      <c r="KU213" s="202"/>
      <c r="KV213" s="202"/>
      <c r="KW213" s="202"/>
      <c r="KX213" s="202"/>
      <c r="KY213" s="202"/>
      <c r="KZ213" s="202"/>
      <c r="LA213" s="202"/>
      <c r="LB213" s="202"/>
      <c r="LC213" s="202"/>
      <c r="LD213" s="202"/>
      <c r="LE213" s="202"/>
      <c r="LF213" s="202"/>
      <c r="LG213" s="202"/>
      <c r="LH213" s="202"/>
      <c r="LI213" s="202"/>
      <c r="LJ213" s="202"/>
      <c r="LK213" s="202"/>
      <c r="LL213" s="202"/>
      <c r="LM213" s="202"/>
      <c r="LN213" s="202"/>
      <c r="LO213" s="202"/>
      <c r="LP213" s="202"/>
      <c r="LQ213" s="202"/>
      <c r="LR213" s="202"/>
      <c r="LS213" s="202"/>
      <c r="LT213" s="202"/>
      <c r="LU213" s="202"/>
      <c r="LV213" s="202"/>
      <c r="LW213" s="202"/>
      <c r="LX213" s="202"/>
      <c r="LY213" s="202"/>
      <c r="LZ213" s="202"/>
      <c r="MA213" s="202"/>
      <c r="MB213" s="202"/>
      <c r="MC213" s="202"/>
      <c r="MD213" s="202"/>
      <c r="ME213" s="202"/>
      <c r="MF213" s="202"/>
      <c r="MG213" s="202"/>
      <c r="MH213" s="202"/>
      <c r="MI213" s="202"/>
      <c r="MJ213" s="202"/>
      <c r="MK213" s="202"/>
      <c r="ML213" s="202"/>
      <c r="MM213" s="202"/>
      <c r="MN213" s="202"/>
      <c r="MO213" s="202"/>
      <c r="MP213" s="202"/>
      <c r="MQ213" s="202"/>
      <c r="MR213" s="202"/>
      <c r="MS213" s="202"/>
      <c r="MT213" s="202"/>
      <c r="MU213" s="202"/>
      <c r="MV213" s="202"/>
      <c r="MW213" s="202"/>
      <c r="MX213" s="202"/>
      <c r="MY213" s="202"/>
      <c r="MZ213" s="202"/>
      <c r="NA213" s="202"/>
      <c r="NB213" s="202"/>
      <c r="NC213" s="202"/>
      <c r="ND213" s="202"/>
      <c r="NE213" s="202"/>
      <c r="NF213" s="202"/>
      <c r="NG213" s="202"/>
      <c r="NH213" s="202"/>
      <c r="NI213" s="202"/>
      <c r="NJ213" s="202"/>
      <c r="NK213" s="202"/>
      <c r="NL213" s="202"/>
      <c r="NM213" s="202"/>
      <c r="NN213" s="202"/>
      <c r="NO213" s="202"/>
      <c r="NP213" s="202"/>
      <c r="NQ213" s="202"/>
      <c r="NR213" s="202"/>
      <c r="NS213" s="202"/>
      <c r="NT213" s="202"/>
      <c r="NU213" s="202"/>
      <c r="NV213" s="202"/>
      <c r="NW213" s="202"/>
      <c r="NX213" s="202"/>
      <c r="NY213" s="202"/>
      <c r="NZ213" s="202"/>
      <c r="OA213" s="202"/>
      <c r="OB213" s="202"/>
      <c r="OC213" s="202"/>
      <c r="OD213" s="202"/>
      <c r="OE213" s="202"/>
      <c r="OF213" s="202"/>
      <c r="OG213" s="202"/>
      <c r="OH213" s="202"/>
      <c r="OI213" s="202"/>
      <c r="OJ213" s="202"/>
      <c r="OK213" s="202"/>
      <c r="OL213" s="202"/>
      <c r="OM213" s="202"/>
      <c r="ON213" s="202"/>
      <c r="OO213" s="202"/>
      <c r="OP213" s="202"/>
      <c r="OQ213" s="202"/>
      <c r="OR213" s="202"/>
      <c r="OS213" s="202"/>
      <c r="OT213" s="202"/>
      <c r="OU213" s="202"/>
      <c r="OV213" s="202"/>
      <c r="OW213" s="202"/>
      <c r="OX213" s="202"/>
      <c r="OY213" s="202"/>
      <c r="OZ213" s="202"/>
      <c r="PA213" s="202"/>
      <c r="PB213" s="202"/>
      <c r="PC213" s="202"/>
      <c r="PD213" s="202"/>
      <c r="PE213" s="202"/>
      <c r="PF213" s="202"/>
      <c r="PG213" s="202"/>
      <c r="PH213" s="202"/>
      <c r="PI213" s="202"/>
      <c r="PJ213" s="202"/>
      <c r="PK213" s="202"/>
      <c r="PL213" s="202"/>
      <c r="PM213" s="202"/>
      <c r="PN213" s="202"/>
      <c r="PO213" s="202"/>
      <c r="PP213" s="202"/>
      <c r="PQ213" s="202"/>
      <c r="PR213" s="202"/>
      <c r="PS213" s="202"/>
      <c r="PT213" s="202"/>
      <c r="PU213" s="202"/>
      <c r="PV213" s="202"/>
      <c r="PW213" s="202"/>
      <c r="PX213" s="202"/>
      <c r="PY213" s="202"/>
      <c r="PZ213" s="202"/>
      <c r="QA213" s="202"/>
      <c r="QB213" s="202"/>
      <c r="QC213" s="202"/>
      <c r="QD213" s="202"/>
      <c r="QE213" s="202"/>
      <c r="QF213" s="202"/>
      <c r="QG213" s="202"/>
      <c r="QH213" s="202"/>
      <c r="QI213" s="202"/>
      <c r="QJ213" s="202"/>
      <c r="QK213" s="202"/>
      <c r="QL213" s="202"/>
      <c r="QM213" s="202"/>
      <c r="QN213" s="202"/>
      <c r="QO213" s="202"/>
      <c r="QP213" s="202"/>
      <c r="QQ213" s="202"/>
      <c r="QR213" s="202"/>
      <c r="QS213" s="202"/>
      <c r="QT213" s="202"/>
      <c r="QU213" s="202"/>
      <c r="QV213" s="202"/>
      <c r="QW213" s="202"/>
      <c r="QX213" s="202"/>
      <c r="QY213" s="202"/>
      <c r="QZ213" s="202"/>
      <c r="RA213" s="202"/>
      <c r="RB213" s="202"/>
      <c r="RC213" s="202"/>
      <c r="RD213" s="202"/>
      <c r="RE213" s="202"/>
      <c r="RF213" s="202"/>
      <c r="RG213" s="202"/>
      <c r="RH213" s="202"/>
      <c r="RI213" s="202"/>
      <c r="RJ213" s="202"/>
      <c r="RK213" s="202"/>
      <c r="RL213" s="202"/>
      <c r="RM213" s="202"/>
      <c r="RN213" s="202"/>
      <c r="RO213" s="202"/>
      <c r="RP213" s="202"/>
      <c r="RQ213" s="202"/>
      <c r="RR213" s="202"/>
      <c r="RS213" s="202"/>
      <c r="RT213" s="202"/>
      <c r="RU213" s="202"/>
      <c r="RV213" s="202"/>
      <c r="RW213" s="202"/>
      <c r="RX213" s="202"/>
      <c r="RY213" s="202"/>
      <c r="RZ213" s="202"/>
      <c r="SA213" s="202"/>
      <c r="SB213" s="202"/>
      <c r="SC213" s="202"/>
      <c r="SD213" s="202"/>
      <c r="SE213" s="202"/>
      <c r="SF213" s="202"/>
      <c r="SG213" s="202"/>
      <c r="SH213" s="202"/>
      <c r="SI213" s="202"/>
      <c r="SJ213" s="202"/>
      <c r="SK213" s="202"/>
      <c r="SL213" s="202"/>
      <c r="SM213" s="202"/>
      <c r="SN213" s="202"/>
      <c r="SO213" s="202"/>
      <c r="SP213" s="202"/>
      <c r="SQ213" s="202"/>
      <c r="SR213" s="202"/>
      <c r="SS213" s="202"/>
      <c r="ST213" s="202"/>
      <c r="SU213" s="202"/>
      <c r="SV213" s="202"/>
      <c r="SW213" s="202"/>
      <c r="SX213" s="202"/>
      <c r="SY213" s="202"/>
      <c r="SZ213" s="202"/>
      <c r="TA213" s="202"/>
      <c r="TB213" s="202"/>
      <c r="TC213" s="202"/>
      <c r="TD213" s="202"/>
      <c r="TE213" s="202"/>
      <c r="TF213" s="202"/>
      <c r="TG213" s="202"/>
      <c r="TH213" s="202"/>
      <c r="TI213" s="202"/>
      <c r="TJ213" s="202"/>
      <c r="TK213" s="202"/>
      <c r="TL213" s="202"/>
      <c r="TM213" s="202"/>
      <c r="TN213" s="202"/>
      <c r="TO213" s="202"/>
      <c r="TP213" s="202"/>
      <c r="TQ213" s="202"/>
      <c r="TR213" s="202"/>
      <c r="TS213" s="202"/>
      <c r="TT213" s="202"/>
      <c r="TU213" s="202"/>
      <c r="TV213" s="202"/>
      <c r="TW213" s="202"/>
      <c r="TX213" s="202"/>
      <c r="TY213" s="202"/>
      <c r="TZ213" s="202"/>
      <c r="UA213" s="202"/>
      <c r="UB213" s="202"/>
      <c r="UC213" s="202"/>
      <c r="UD213" s="202"/>
      <c r="UE213" s="202"/>
      <c r="UF213" s="202"/>
      <c r="UG213" s="202"/>
      <c r="UH213" s="202"/>
      <c r="UI213" s="202"/>
      <c r="UJ213" s="202"/>
      <c r="UK213" s="202"/>
      <c r="UL213" s="202"/>
      <c r="UM213" s="202"/>
      <c r="UN213" s="202"/>
      <c r="UO213" s="202"/>
      <c r="UP213" s="202"/>
      <c r="UQ213" s="202"/>
      <c r="UR213" s="202"/>
      <c r="US213" s="202"/>
      <c r="UT213" s="202"/>
      <c r="UU213" s="202"/>
      <c r="UV213" s="202"/>
      <c r="UW213" s="202"/>
      <c r="UX213" s="202"/>
      <c r="UY213" s="202"/>
      <c r="UZ213" s="202"/>
      <c r="VA213" s="202"/>
      <c r="VB213" s="202"/>
      <c r="VC213" s="202"/>
      <c r="VD213" s="202"/>
      <c r="VE213" s="202"/>
      <c r="VF213" s="202"/>
      <c r="VG213" s="202"/>
      <c r="VH213" s="202"/>
      <c r="VI213" s="202"/>
      <c r="VJ213" s="202"/>
      <c r="VK213" s="202"/>
      <c r="VL213" s="202"/>
      <c r="VM213" s="202"/>
      <c r="VN213" s="202"/>
      <c r="VO213" s="202"/>
      <c r="VP213" s="202"/>
      <c r="VQ213" s="202"/>
      <c r="VR213" s="202"/>
      <c r="VS213" s="202"/>
      <c r="VT213" s="202"/>
      <c r="VU213" s="202"/>
      <c r="VV213" s="202"/>
      <c r="VW213" s="202"/>
      <c r="VX213" s="202"/>
      <c r="VY213" s="202"/>
      <c r="VZ213" s="202"/>
      <c r="WA213" s="202"/>
      <c r="WB213" s="202"/>
      <c r="WC213" s="202"/>
      <c r="WD213" s="202"/>
      <c r="WE213" s="202"/>
      <c r="WF213" s="202"/>
      <c r="WG213" s="202"/>
      <c r="WH213" s="202"/>
      <c r="WI213" s="202"/>
      <c r="WJ213" s="202"/>
      <c r="WK213" s="202"/>
      <c r="WL213" s="202"/>
      <c r="WM213" s="202"/>
      <c r="WN213" s="202"/>
      <c r="WO213" s="202"/>
      <c r="WP213" s="202"/>
      <c r="WQ213" s="202"/>
      <c r="WR213" s="202"/>
      <c r="WS213" s="202"/>
      <c r="WT213" s="202"/>
      <c r="WU213" s="202"/>
      <c r="WV213" s="202"/>
      <c r="WW213" s="202"/>
      <c r="WX213" s="202"/>
      <c r="WY213" s="202"/>
      <c r="WZ213" s="202"/>
      <c r="XA213" s="202"/>
      <c r="XB213" s="202"/>
      <c r="XC213" s="202"/>
      <c r="XD213" s="202"/>
      <c r="XE213" s="202"/>
      <c r="XF213" s="202"/>
      <c r="XG213" s="202"/>
      <c r="XH213" s="202"/>
      <c r="XI213" s="202"/>
      <c r="XJ213" s="202"/>
      <c r="XK213" s="202"/>
      <c r="XL213" s="202"/>
      <c r="XM213" s="202"/>
      <c r="XN213" s="202"/>
      <c r="XO213" s="202"/>
      <c r="XP213" s="202"/>
      <c r="XQ213" s="202"/>
      <c r="XR213" s="202"/>
      <c r="XS213" s="202"/>
      <c r="XT213" s="202"/>
      <c r="XU213" s="202"/>
      <c r="XV213" s="202"/>
      <c r="XW213" s="202"/>
      <c r="XX213" s="202"/>
      <c r="XY213" s="202"/>
      <c r="XZ213" s="202"/>
      <c r="YA213" s="202"/>
      <c r="YB213" s="202"/>
      <c r="YC213" s="202"/>
      <c r="YD213" s="202"/>
      <c r="YE213" s="202"/>
      <c r="YF213" s="202"/>
      <c r="YG213" s="202"/>
      <c r="YH213" s="202"/>
      <c r="YI213" s="202"/>
      <c r="YJ213" s="202"/>
      <c r="YK213" s="202"/>
      <c r="YL213" s="202"/>
      <c r="YM213" s="202"/>
      <c r="YN213" s="202"/>
      <c r="YO213" s="202"/>
      <c r="YP213" s="202"/>
      <c r="YQ213" s="202"/>
      <c r="YR213" s="202"/>
      <c r="YS213" s="202"/>
      <c r="YT213" s="202"/>
      <c r="YU213" s="202"/>
      <c r="YV213" s="202"/>
      <c r="YW213" s="202"/>
      <c r="YX213" s="202"/>
      <c r="YY213" s="202"/>
      <c r="YZ213" s="202"/>
      <c r="ZA213" s="202"/>
      <c r="ZB213" s="202"/>
      <c r="ZC213" s="202"/>
      <c r="ZD213" s="202"/>
      <c r="ZE213" s="202"/>
      <c r="ZF213" s="202"/>
      <c r="ZG213" s="202"/>
      <c r="ZH213" s="202"/>
      <c r="ZI213" s="202"/>
      <c r="ZJ213" s="202"/>
      <c r="ZK213" s="202"/>
      <c r="ZL213" s="202"/>
      <c r="ZM213" s="202"/>
      <c r="ZN213" s="202"/>
      <c r="ZO213" s="202"/>
      <c r="ZP213" s="202"/>
      <c r="ZQ213" s="202"/>
      <c r="ZR213" s="202"/>
      <c r="ZS213" s="202"/>
      <c r="ZT213" s="202"/>
      <c r="ZU213" s="202"/>
      <c r="ZV213" s="202"/>
      <c r="ZW213" s="202"/>
      <c r="ZX213" s="202"/>
      <c r="ZY213" s="202"/>
      <c r="ZZ213" s="202"/>
      <c r="AAA213" s="202"/>
      <c r="AAB213" s="202"/>
      <c r="AAC213" s="202"/>
      <c r="AAD213" s="202"/>
      <c r="AAE213" s="202"/>
      <c r="AAF213" s="202"/>
      <c r="AAG213" s="202"/>
      <c r="AAH213" s="202"/>
      <c r="AAI213" s="202"/>
      <c r="AAJ213" s="202"/>
      <c r="AAK213" s="202"/>
      <c r="AAL213" s="202"/>
      <c r="AAM213" s="202"/>
      <c r="AAN213" s="202"/>
      <c r="AAO213" s="202"/>
      <c r="AAP213" s="202"/>
      <c r="AAQ213" s="202"/>
      <c r="AAR213" s="202"/>
      <c r="AAS213" s="202"/>
      <c r="AAT213" s="202"/>
      <c r="AAU213" s="202"/>
      <c r="AAV213" s="202"/>
      <c r="AAW213" s="202"/>
      <c r="AAX213" s="202"/>
      <c r="AAY213" s="202"/>
      <c r="AAZ213" s="202"/>
      <c r="ABA213" s="202"/>
      <c r="ABB213" s="202"/>
      <c r="ABC213" s="202"/>
      <c r="ABD213" s="202"/>
      <c r="ABE213" s="202"/>
      <c r="ABF213" s="202"/>
      <c r="ABG213" s="202"/>
      <c r="ABH213" s="202"/>
      <c r="ABI213" s="202"/>
      <c r="ABJ213" s="202"/>
      <c r="ABK213" s="202"/>
      <c r="ABL213" s="202"/>
      <c r="ABM213" s="202"/>
      <c r="ABN213" s="202"/>
      <c r="ABO213" s="202"/>
      <c r="ABP213" s="202"/>
      <c r="ABQ213" s="202"/>
      <c r="ABR213" s="202"/>
      <c r="ABS213" s="202"/>
      <c r="ABT213" s="202"/>
      <c r="ABU213" s="202"/>
      <c r="ABV213" s="202"/>
      <c r="ABW213" s="202"/>
      <c r="ABX213" s="202"/>
      <c r="ABY213" s="202"/>
      <c r="ABZ213" s="202"/>
      <c r="ACA213" s="202"/>
      <c r="ACB213" s="202"/>
      <c r="ACC213" s="202"/>
      <c r="ACD213" s="202"/>
      <c r="ACE213" s="202"/>
      <c r="ACF213" s="202"/>
      <c r="ACG213" s="202"/>
      <c r="ACH213" s="202"/>
      <c r="ACI213" s="202"/>
      <c r="ACJ213" s="202"/>
      <c r="ACK213" s="202"/>
      <c r="ACL213" s="202"/>
      <c r="ACM213" s="202"/>
      <c r="ACN213" s="202"/>
      <c r="ACO213" s="202"/>
      <c r="ACP213" s="202"/>
      <c r="ACQ213" s="202"/>
      <c r="ACR213" s="202"/>
      <c r="ACS213" s="202"/>
      <c r="ACT213" s="202"/>
      <c r="ACU213" s="202"/>
      <c r="ACV213" s="202"/>
      <c r="ACW213" s="202"/>
      <c r="ACX213" s="202"/>
      <c r="ACY213" s="202"/>
      <c r="ACZ213" s="202"/>
      <c r="ADA213" s="202"/>
      <c r="ADB213" s="202"/>
      <c r="ADC213" s="202"/>
      <c r="ADD213" s="202"/>
      <c r="ADE213" s="202"/>
      <c r="ADF213" s="202"/>
      <c r="ADG213" s="202"/>
      <c r="ADH213" s="202"/>
      <c r="ADI213" s="202"/>
      <c r="ADJ213" s="202"/>
      <c r="ADK213" s="202"/>
      <c r="ADL213" s="202"/>
      <c r="ADM213" s="202"/>
      <c r="ADN213" s="202"/>
      <c r="ADO213" s="202"/>
      <c r="ADP213" s="202"/>
      <c r="ADQ213" s="202"/>
      <c r="ADR213" s="202"/>
      <c r="ADS213" s="202"/>
      <c r="ADT213" s="202"/>
      <c r="ADU213" s="202"/>
      <c r="ADV213" s="202"/>
      <c r="ADW213" s="202"/>
      <c r="ADX213" s="202"/>
      <c r="ADY213" s="202"/>
      <c r="ADZ213" s="202"/>
      <c r="AEA213" s="202"/>
      <c r="AEB213" s="202"/>
      <c r="AEC213" s="202"/>
      <c r="AED213" s="202"/>
      <c r="AEE213" s="202"/>
      <c r="AEF213" s="202"/>
      <c r="AEG213" s="202"/>
      <c r="AEH213" s="202"/>
      <c r="AEI213" s="202"/>
      <c r="AEJ213" s="202"/>
      <c r="AEK213" s="202"/>
      <c r="AEL213" s="202"/>
      <c r="AEM213" s="202"/>
      <c r="AEN213" s="202"/>
      <c r="AEO213" s="202"/>
      <c r="AEP213" s="202"/>
      <c r="AEQ213" s="202"/>
      <c r="AER213" s="202"/>
      <c r="AES213" s="202"/>
      <c r="AET213" s="202"/>
      <c r="AEU213" s="202"/>
      <c r="AEV213" s="202"/>
      <c r="AEW213" s="202"/>
      <c r="AEX213" s="202"/>
      <c r="AEY213" s="202"/>
      <c r="AEZ213" s="202"/>
      <c r="AFA213" s="202"/>
      <c r="AFB213" s="202"/>
      <c r="AFC213" s="202"/>
      <c r="AFD213" s="202"/>
      <c r="AFE213" s="202"/>
      <c r="AFF213" s="202"/>
      <c r="AFG213" s="202"/>
      <c r="AFH213" s="202"/>
      <c r="AFI213" s="202"/>
      <c r="AFJ213" s="202"/>
      <c r="AFK213" s="202"/>
      <c r="AFL213" s="202"/>
      <c r="AFM213" s="202"/>
      <c r="AFN213" s="202"/>
      <c r="AFO213" s="202"/>
      <c r="AFP213" s="202"/>
      <c r="AFQ213" s="202"/>
      <c r="AFR213" s="202"/>
      <c r="AFS213" s="202"/>
      <c r="AFT213" s="202"/>
      <c r="AFU213" s="202"/>
      <c r="AFV213" s="202"/>
      <c r="AFW213" s="202"/>
      <c r="AFX213" s="202"/>
      <c r="AFY213" s="202"/>
      <c r="AFZ213" s="202"/>
      <c r="AGA213" s="202"/>
      <c r="AGB213" s="202"/>
      <c r="AGC213" s="202"/>
      <c r="AGD213" s="202"/>
      <c r="AGE213" s="202"/>
      <c r="AGF213" s="202"/>
      <c r="AGG213" s="202"/>
      <c r="AGH213" s="202"/>
      <c r="AGI213" s="202"/>
      <c r="AGJ213" s="202"/>
      <c r="AGK213" s="202"/>
      <c r="AGL213" s="202"/>
      <c r="AGM213" s="202"/>
      <c r="AGN213" s="202"/>
      <c r="AGO213" s="202"/>
      <c r="AGP213" s="202"/>
      <c r="AGQ213" s="202"/>
      <c r="AGR213" s="202"/>
      <c r="AGS213" s="202"/>
      <c r="AGT213" s="202"/>
      <c r="AGU213" s="202"/>
      <c r="AGV213" s="202"/>
      <c r="AGW213" s="202"/>
      <c r="AGX213" s="202"/>
      <c r="AGY213" s="202"/>
      <c r="AGZ213" s="202"/>
      <c r="AHA213" s="202"/>
      <c r="AHB213" s="202"/>
      <c r="AHC213" s="202"/>
      <c r="AHD213" s="202"/>
      <c r="AHE213" s="202"/>
      <c r="AHF213" s="202"/>
      <c r="AHG213" s="202"/>
      <c r="AHH213" s="202"/>
      <c r="AHI213" s="202"/>
      <c r="AHJ213" s="202"/>
      <c r="AHK213" s="202"/>
      <c r="AHL213" s="202"/>
      <c r="AHM213" s="202"/>
      <c r="AHN213" s="202"/>
      <c r="AHO213" s="202"/>
      <c r="AHP213" s="202"/>
      <c r="AHQ213" s="202"/>
      <c r="AHR213" s="202"/>
      <c r="AHS213" s="202"/>
      <c r="AHT213" s="202"/>
      <c r="AHU213" s="202"/>
      <c r="AHV213" s="202"/>
      <c r="AHW213" s="202"/>
      <c r="AHX213" s="202"/>
      <c r="AHY213" s="202"/>
      <c r="AHZ213" s="202"/>
      <c r="AIA213" s="202"/>
      <c r="AIB213" s="202"/>
      <c r="AIC213" s="202"/>
      <c r="AID213" s="202"/>
      <c r="AIE213" s="202"/>
      <c r="AIF213" s="202"/>
      <c r="AIG213" s="202"/>
      <c r="AIH213" s="202"/>
      <c r="AII213" s="202"/>
      <c r="AIJ213" s="202"/>
      <c r="AIK213" s="202"/>
      <c r="AIL213" s="202"/>
      <c r="AIM213" s="202"/>
      <c r="AIN213" s="202"/>
      <c r="AIO213" s="202"/>
      <c r="AIP213" s="202"/>
      <c r="AIQ213" s="202"/>
      <c r="AIR213" s="202"/>
      <c r="AIS213" s="202"/>
      <c r="AIT213" s="202"/>
      <c r="AIU213" s="202"/>
      <c r="AIV213" s="202"/>
      <c r="AIW213" s="202"/>
      <c r="AIX213" s="202"/>
      <c r="AIY213" s="202"/>
      <c r="AIZ213" s="202"/>
      <c r="AJA213" s="202"/>
      <c r="AJB213" s="202"/>
      <c r="AJC213" s="202"/>
      <c r="AJD213" s="202"/>
      <c r="AJE213" s="202"/>
      <c r="AJF213" s="202"/>
      <c r="AJG213" s="202"/>
      <c r="AJH213" s="202"/>
      <c r="AJI213" s="202"/>
      <c r="AJJ213" s="202"/>
      <c r="AJK213" s="202"/>
      <c r="AJL213" s="202"/>
      <c r="AJM213" s="202"/>
      <c r="AJN213" s="202"/>
      <c r="AJO213" s="202"/>
      <c r="AJP213" s="202"/>
      <c r="AJQ213" s="202"/>
      <c r="AJR213" s="202"/>
      <c r="AJS213" s="202"/>
      <c r="AJT213" s="202"/>
      <c r="AJU213" s="202"/>
      <c r="AJV213" s="202"/>
      <c r="AJW213" s="202"/>
      <c r="AJX213" s="202"/>
      <c r="AJY213" s="202"/>
      <c r="AJZ213" s="202"/>
      <c r="AKA213" s="202"/>
      <c r="AKB213" s="202"/>
      <c r="AKC213" s="202"/>
      <c r="AKD213" s="202"/>
      <c r="AKE213" s="202"/>
      <c r="AKF213" s="202"/>
      <c r="AKG213" s="202"/>
      <c r="AKH213" s="202"/>
      <c r="AKI213" s="202"/>
      <c r="AKJ213" s="202"/>
      <c r="AKK213" s="202"/>
      <c r="AKL213" s="202"/>
      <c r="AKM213" s="202"/>
      <c r="AKN213" s="202"/>
      <c r="AKO213" s="202"/>
      <c r="AKP213" s="202"/>
      <c r="AKQ213" s="202"/>
      <c r="AKR213" s="202"/>
      <c r="AKS213" s="202"/>
      <c r="AKT213" s="202"/>
      <c r="AKU213" s="202"/>
      <c r="AKV213" s="202"/>
      <c r="AKW213" s="202"/>
      <c r="AKX213" s="202"/>
      <c r="AKY213" s="202"/>
      <c r="AKZ213" s="202"/>
      <c r="ALA213" s="202"/>
      <c r="ALB213" s="202"/>
      <c r="ALC213" s="202"/>
      <c r="ALD213" s="202"/>
      <c r="ALE213" s="202"/>
      <c r="ALF213" s="202"/>
      <c r="ALG213" s="202"/>
      <c r="ALH213" s="202"/>
      <c r="ALI213" s="202"/>
      <c r="ALJ213" s="202"/>
      <c r="ALK213" s="202"/>
      <c r="ALL213" s="202"/>
      <c r="ALM213" s="202"/>
      <c r="ALN213" s="202"/>
      <c r="ALO213" s="202"/>
      <c r="ALP213" s="202"/>
      <c r="ALQ213" s="202"/>
      <c r="ALR213" s="202"/>
      <c r="ALS213" s="202"/>
      <c r="ALT213" s="202"/>
      <c r="ALU213" s="202"/>
      <c r="ALV213" s="202"/>
      <c r="ALW213" s="202"/>
      <c r="ALX213" s="202"/>
      <c r="ALY213" s="202"/>
      <c r="ALZ213" s="202"/>
      <c r="AMA213" s="202"/>
      <c r="AMB213" s="202"/>
      <c r="AMC213" s="202"/>
      <c r="AMD213" s="202"/>
      <c r="AME213" s="202"/>
      <c r="AMF213" s="202"/>
    </row>
    <row r="214" spans="1:1020" s="208" customFormat="1" ht="19.5" customHeight="1">
      <c r="A214" s="293"/>
      <c r="B214" s="262"/>
      <c r="C214" s="194" t="s">
        <v>434</v>
      </c>
      <c r="D214" s="338">
        <v>0</v>
      </c>
      <c r="E214" s="339">
        <v>0</v>
      </c>
      <c r="F214" s="339">
        <v>0</v>
      </c>
      <c r="G214" s="339">
        <v>0</v>
      </c>
      <c r="H214" s="339">
        <v>0</v>
      </c>
      <c r="I214" s="225">
        <f t="shared" si="27"/>
        <v>0</v>
      </c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Q214" s="202"/>
      <c r="BR214" s="202"/>
      <c r="BS214" s="202"/>
      <c r="BT214" s="202"/>
      <c r="BU214" s="202"/>
      <c r="BV214" s="202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2"/>
      <c r="CN214" s="202"/>
      <c r="CO214" s="202"/>
      <c r="CP214" s="202"/>
      <c r="CQ214" s="202"/>
      <c r="CR214" s="202"/>
      <c r="CS214" s="202"/>
      <c r="CT214" s="202"/>
      <c r="CU214" s="202"/>
      <c r="CV214" s="202"/>
      <c r="CW214" s="202"/>
      <c r="CX214" s="202"/>
      <c r="CY214" s="202"/>
      <c r="CZ214" s="202"/>
      <c r="DA214" s="202"/>
      <c r="DB214" s="202"/>
      <c r="DC214" s="202"/>
      <c r="DD214" s="202"/>
      <c r="DE214" s="202"/>
      <c r="DF214" s="202"/>
      <c r="DG214" s="202"/>
      <c r="DH214" s="202"/>
      <c r="DI214" s="202"/>
      <c r="DJ214" s="202"/>
      <c r="DK214" s="202"/>
      <c r="DL214" s="202"/>
      <c r="DM214" s="202"/>
      <c r="DN214" s="202"/>
      <c r="DO214" s="202"/>
      <c r="DP214" s="202"/>
      <c r="DQ214" s="202"/>
      <c r="DR214" s="202"/>
      <c r="DS214" s="202"/>
      <c r="DT214" s="202"/>
      <c r="DU214" s="202"/>
      <c r="DV214" s="202"/>
      <c r="DW214" s="202"/>
      <c r="DX214" s="202"/>
      <c r="DY214" s="202"/>
      <c r="DZ214" s="202"/>
      <c r="EA214" s="202"/>
      <c r="EB214" s="202"/>
      <c r="EC214" s="202"/>
      <c r="ED214" s="202"/>
      <c r="EE214" s="202"/>
      <c r="EF214" s="202"/>
      <c r="EG214" s="202"/>
      <c r="EH214" s="202"/>
      <c r="EI214" s="202"/>
      <c r="EJ214" s="202"/>
      <c r="EK214" s="202"/>
      <c r="EL214" s="202"/>
      <c r="EM214" s="202"/>
      <c r="EN214" s="202"/>
      <c r="EO214" s="202"/>
      <c r="EP214" s="202"/>
      <c r="EQ214" s="202"/>
      <c r="ER214" s="202"/>
      <c r="ES214" s="202"/>
      <c r="ET214" s="202"/>
      <c r="EU214" s="202"/>
      <c r="EV214" s="202"/>
      <c r="EW214" s="202"/>
      <c r="EX214" s="202"/>
      <c r="EY214" s="202"/>
      <c r="EZ214" s="202"/>
      <c r="FA214" s="202"/>
      <c r="FB214" s="202"/>
      <c r="FC214" s="202"/>
      <c r="FD214" s="202"/>
      <c r="FE214" s="202"/>
      <c r="FF214" s="202"/>
      <c r="FG214" s="202"/>
      <c r="FH214" s="202"/>
      <c r="FI214" s="202"/>
      <c r="FJ214" s="202"/>
      <c r="FK214" s="202"/>
      <c r="FL214" s="202"/>
      <c r="FM214" s="202"/>
      <c r="FN214" s="202"/>
      <c r="FO214" s="202"/>
      <c r="FP214" s="202"/>
      <c r="FQ214" s="202"/>
      <c r="FR214" s="202"/>
      <c r="FS214" s="202"/>
      <c r="FT214" s="202"/>
      <c r="FU214" s="202"/>
      <c r="FV214" s="202"/>
      <c r="FW214" s="202"/>
      <c r="FX214" s="202"/>
      <c r="FY214" s="202"/>
      <c r="FZ214" s="202"/>
      <c r="GA214" s="202"/>
      <c r="GB214" s="202"/>
      <c r="GC214" s="202"/>
      <c r="GD214" s="202"/>
      <c r="GE214" s="202"/>
      <c r="GF214" s="202"/>
      <c r="GG214" s="202"/>
      <c r="GH214" s="202"/>
      <c r="GI214" s="202"/>
      <c r="GJ214" s="202"/>
      <c r="GK214" s="202"/>
      <c r="GL214" s="202"/>
      <c r="GM214" s="202"/>
      <c r="GN214" s="202"/>
      <c r="GO214" s="202"/>
      <c r="GP214" s="202"/>
      <c r="GQ214" s="202"/>
      <c r="GR214" s="202"/>
      <c r="GS214" s="202"/>
      <c r="GT214" s="202"/>
      <c r="GU214" s="202"/>
      <c r="GV214" s="202"/>
      <c r="GW214" s="202"/>
      <c r="GX214" s="202"/>
      <c r="GY214" s="202"/>
      <c r="GZ214" s="202"/>
      <c r="HA214" s="202"/>
      <c r="HB214" s="202"/>
      <c r="HC214" s="202"/>
      <c r="HD214" s="202"/>
      <c r="HE214" s="202"/>
      <c r="HF214" s="202"/>
      <c r="HG214" s="202"/>
      <c r="HH214" s="202"/>
      <c r="HI214" s="202"/>
      <c r="HJ214" s="202"/>
      <c r="HK214" s="202"/>
      <c r="HL214" s="202"/>
      <c r="HM214" s="202"/>
      <c r="HN214" s="202"/>
      <c r="HO214" s="202"/>
      <c r="HP214" s="202"/>
      <c r="HQ214" s="202"/>
      <c r="HR214" s="202"/>
      <c r="HS214" s="202"/>
      <c r="HT214" s="202"/>
      <c r="HU214" s="202"/>
      <c r="HV214" s="202"/>
      <c r="HW214" s="202"/>
      <c r="HX214" s="202"/>
      <c r="HY214" s="202"/>
      <c r="HZ214" s="202"/>
      <c r="IA214" s="202"/>
      <c r="IB214" s="202"/>
      <c r="IC214" s="202"/>
      <c r="ID214" s="202"/>
      <c r="IE214" s="202"/>
      <c r="IF214" s="202"/>
      <c r="IG214" s="202"/>
      <c r="IH214" s="202"/>
      <c r="II214" s="202"/>
      <c r="IJ214" s="202"/>
      <c r="IK214" s="202"/>
      <c r="IL214" s="202"/>
      <c r="IM214" s="202"/>
      <c r="IN214" s="202"/>
      <c r="IO214" s="202"/>
      <c r="IP214" s="202"/>
      <c r="IQ214" s="202"/>
      <c r="IR214" s="202"/>
      <c r="IS214" s="202"/>
      <c r="IT214" s="202"/>
      <c r="IU214" s="202"/>
      <c r="IV214" s="202"/>
      <c r="IW214" s="202"/>
      <c r="IX214" s="202"/>
      <c r="IY214" s="202"/>
      <c r="IZ214" s="202"/>
      <c r="JA214" s="202"/>
      <c r="JB214" s="202"/>
      <c r="JC214" s="202"/>
      <c r="JD214" s="202"/>
      <c r="JE214" s="202"/>
      <c r="JF214" s="202"/>
      <c r="JG214" s="202"/>
      <c r="JH214" s="202"/>
      <c r="JI214" s="202"/>
      <c r="JJ214" s="202"/>
      <c r="JK214" s="202"/>
      <c r="JL214" s="202"/>
      <c r="JM214" s="202"/>
      <c r="JN214" s="202"/>
      <c r="JO214" s="202"/>
      <c r="JP214" s="202"/>
      <c r="JQ214" s="202"/>
      <c r="JR214" s="202"/>
      <c r="JS214" s="202"/>
      <c r="JT214" s="202"/>
      <c r="JU214" s="202"/>
      <c r="JV214" s="202"/>
      <c r="JW214" s="202"/>
      <c r="JX214" s="202"/>
      <c r="JY214" s="202"/>
      <c r="JZ214" s="202"/>
      <c r="KA214" s="202"/>
      <c r="KB214" s="202"/>
      <c r="KC214" s="202"/>
      <c r="KD214" s="202"/>
      <c r="KE214" s="202"/>
      <c r="KF214" s="202"/>
      <c r="KG214" s="202"/>
      <c r="KH214" s="202"/>
      <c r="KI214" s="202"/>
      <c r="KJ214" s="202"/>
      <c r="KK214" s="202"/>
      <c r="KL214" s="202"/>
      <c r="KM214" s="202"/>
      <c r="KN214" s="202"/>
      <c r="KO214" s="202"/>
      <c r="KP214" s="202"/>
      <c r="KQ214" s="202"/>
      <c r="KR214" s="202"/>
      <c r="KS214" s="202"/>
      <c r="KT214" s="202"/>
      <c r="KU214" s="202"/>
      <c r="KV214" s="202"/>
      <c r="KW214" s="202"/>
      <c r="KX214" s="202"/>
      <c r="KY214" s="202"/>
      <c r="KZ214" s="202"/>
      <c r="LA214" s="202"/>
      <c r="LB214" s="202"/>
      <c r="LC214" s="202"/>
      <c r="LD214" s="202"/>
      <c r="LE214" s="202"/>
      <c r="LF214" s="202"/>
      <c r="LG214" s="202"/>
      <c r="LH214" s="202"/>
      <c r="LI214" s="202"/>
      <c r="LJ214" s="202"/>
      <c r="LK214" s="202"/>
      <c r="LL214" s="202"/>
      <c r="LM214" s="202"/>
      <c r="LN214" s="202"/>
      <c r="LO214" s="202"/>
      <c r="LP214" s="202"/>
      <c r="LQ214" s="202"/>
      <c r="LR214" s="202"/>
      <c r="LS214" s="202"/>
      <c r="LT214" s="202"/>
      <c r="LU214" s="202"/>
      <c r="LV214" s="202"/>
      <c r="LW214" s="202"/>
      <c r="LX214" s="202"/>
      <c r="LY214" s="202"/>
      <c r="LZ214" s="202"/>
      <c r="MA214" s="202"/>
      <c r="MB214" s="202"/>
      <c r="MC214" s="202"/>
      <c r="MD214" s="202"/>
      <c r="ME214" s="202"/>
      <c r="MF214" s="202"/>
      <c r="MG214" s="202"/>
      <c r="MH214" s="202"/>
      <c r="MI214" s="202"/>
      <c r="MJ214" s="202"/>
      <c r="MK214" s="202"/>
      <c r="ML214" s="202"/>
      <c r="MM214" s="202"/>
      <c r="MN214" s="202"/>
      <c r="MO214" s="202"/>
      <c r="MP214" s="202"/>
      <c r="MQ214" s="202"/>
      <c r="MR214" s="202"/>
      <c r="MS214" s="202"/>
      <c r="MT214" s="202"/>
      <c r="MU214" s="202"/>
      <c r="MV214" s="202"/>
      <c r="MW214" s="202"/>
      <c r="MX214" s="202"/>
      <c r="MY214" s="202"/>
      <c r="MZ214" s="202"/>
      <c r="NA214" s="202"/>
      <c r="NB214" s="202"/>
      <c r="NC214" s="202"/>
      <c r="ND214" s="202"/>
      <c r="NE214" s="202"/>
      <c r="NF214" s="202"/>
      <c r="NG214" s="202"/>
      <c r="NH214" s="202"/>
      <c r="NI214" s="202"/>
      <c r="NJ214" s="202"/>
      <c r="NK214" s="202"/>
      <c r="NL214" s="202"/>
      <c r="NM214" s="202"/>
      <c r="NN214" s="202"/>
      <c r="NO214" s="202"/>
      <c r="NP214" s="202"/>
      <c r="NQ214" s="202"/>
      <c r="NR214" s="202"/>
      <c r="NS214" s="202"/>
      <c r="NT214" s="202"/>
      <c r="NU214" s="202"/>
      <c r="NV214" s="202"/>
      <c r="NW214" s="202"/>
      <c r="NX214" s="202"/>
      <c r="NY214" s="202"/>
      <c r="NZ214" s="202"/>
      <c r="OA214" s="202"/>
      <c r="OB214" s="202"/>
      <c r="OC214" s="202"/>
      <c r="OD214" s="202"/>
      <c r="OE214" s="202"/>
      <c r="OF214" s="202"/>
      <c r="OG214" s="202"/>
      <c r="OH214" s="202"/>
      <c r="OI214" s="202"/>
      <c r="OJ214" s="202"/>
      <c r="OK214" s="202"/>
      <c r="OL214" s="202"/>
      <c r="OM214" s="202"/>
      <c r="ON214" s="202"/>
      <c r="OO214" s="202"/>
      <c r="OP214" s="202"/>
      <c r="OQ214" s="202"/>
      <c r="OR214" s="202"/>
      <c r="OS214" s="202"/>
      <c r="OT214" s="202"/>
      <c r="OU214" s="202"/>
      <c r="OV214" s="202"/>
      <c r="OW214" s="202"/>
      <c r="OX214" s="202"/>
      <c r="OY214" s="202"/>
      <c r="OZ214" s="202"/>
      <c r="PA214" s="202"/>
      <c r="PB214" s="202"/>
      <c r="PC214" s="202"/>
      <c r="PD214" s="202"/>
      <c r="PE214" s="202"/>
      <c r="PF214" s="202"/>
      <c r="PG214" s="202"/>
      <c r="PH214" s="202"/>
      <c r="PI214" s="202"/>
      <c r="PJ214" s="202"/>
      <c r="PK214" s="202"/>
      <c r="PL214" s="202"/>
      <c r="PM214" s="202"/>
      <c r="PN214" s="202"/>
      <c r="PO214" s="202"/>
      <c r="PP214" s="202"/>
      <c r="PQ214" s="202"/>
      <c r="PR214" s="202"/>
      <c r="PS214" s="202"/>
      <c r="PT214" s="202"/>
      <c r="PU214" s="202"/>
      <c r="PV214" s="202"/>
      <c r="PW214" s="202"/>
      <c r="PX214" s="202"/>
      <c r="PY214" s="202"/>
      <c r="PZ214" s="202"/>
      <c r="QA214" s="202"/>
      <c r="QB214" s="202"/>
      <c r="QC214" s="202"/>
      <c r="QD214" s="202"/>
      <c r="QE214" s="202"/>
      <c r="QF214" s="202"/>
      <c r="QG214" s="202"/>
      <c r="QH214" s="202"/>
      <c r="QI214" s="202"/>
      <c r="QJ214" s="202"/>
      <c r="QK214" s="202"/>
      <c r="QL214" s="202"/>
      <c r="QM214" s="202"/>
      <c r="QN214" s="202"/>
      <c r="QO214" s="202"/>
      <c r="QP214" s="202"/>
      <c r="QQ214" s="202"/>
      <c r="QR214" s="202"/>
      <c r="QS214" s="202"/>
      <c r="QT214" s="202"/>
      <c r="QU214" s="202"/>
      <c r="QV214" s="202"/>
      <c r="QW214" s="202"/>
      <c r="QX214" s="202"/>
      <c r="QY214" s="202"/>
      <c r="QZ214" s="202"/>
      <c r="RA214" s="202"/>
      <c r="RB214" s="202"/>
      <c r="RC214" s="202"/>
      <c r="RD214" s="202"/>
      <c r="RE214" s="202"/>
      <c r="RF214" s="202"/>
      <c r="RG214" s="202"/>
      <c r="RH214" s="202"/>
      <c r="RI214" s="202"/>
      <c r="RJ214" s="202"/>
      <c r="RK214" s="202"/>
      <c r="RL214" s="202"/>
      <c r="RM214" s="202"/>
      <c r="RN214" s="202"/>
      <c r="RO214" s="202"/>
      <c r="RP214" s="202"/>
      <c r="RQ214" s="202"/>
      <c r="RR214" s="202"/>
      <c r="RS214" s="202"/>
      <c r="RT214" s="202"/>
      <c r="RU214" s="202"/>
      <c r="RV214" s="202"/>
      <c r="RW214" s="202"/>
      <c r="RX214" s="202"/>
      <c r="RY214" s="202"/>
      <c r="RZ214" s="202"/>
      <c r="SA214" s="202"/>
      <c r="SB214" s="202"/>
      <c r="SC214" s="202"/>
      <c r="SD214" s="202"/>
      <c r="SE214" s="202"/>
      <c r="SF214" s="202"/>
      <c r="SG214" s="202"/>
      <c r="SH214" s="202"/>
      <c r="SI214" s="202"/>
      <c r="SJ214" s="202"/>
      <c r="SK214" s="202"/>
      <c r="SL214" s="202"/>
      <c r="SM214" s="202"/>
      <c r="SN214" s="202"/>
      <c r="SO214" s="202"/>
      <c r="SP214" s="202"/>
      <c r="SQ214" s="202"/>
      <c r="SR214" s="202"/>
      <c r="SS214" s="202"/>
      <c r="ST214" s="202"/>
      <c r="SU214" s="202"/>
      <c r="SV214" s="202"/>
      <c r="SW214" s="202"/>
      <c r="SX214" s="202"/>
      <c r="SY214" s="202"/>
      <c r="SZ214" s="202"/>
      <c r="TA214" s="202"/>
      <c r="TB214" s="202"/>
      <c r="TC214" s="202"/>
      <c r="TD214" s="202"/>
      <c r="TE214" s="202"/>
      <c r="TF214" s="202"/>
      <c r="TG214" s="202"/>
      <c r="TH214" s="202"/>
      <c r="TI214" s="202"/>
      <c r="TJ214" s="202"/>
      <c r="TK214" s="202"/>
      <c r="TL214" s="202"/>
      <c r="TM214" s="202"/>
      <c r="TN214" s="202"/>
      <c r="TO214" s="202"/>
      <c r="TP214" s="202"/>
      <c r="TQ214" s="202"/>
      <c r="TR214" s="202"/>
      <c r="TS214" s="202"/>
      <c r="TT214" s="202"/>
      <c r="TU214" s="202"/>
      <c r="TV214" s="202"/>
      <c r="TW214" s="202"/>
      <c r="TX214" s="202"/>
      <c r="TY214" s="202"/>
      <c r="TZ214" s="202"/>
      <c r="UA214" s="202"/>
      <c r="UB214" s="202"/>
      <c r="UC214" s="202"/>
      <c r="UD214" s="202"/>
      <c r="UE214" s="202"/>
      <c r="UF214" s="202"/>
      <c r="UG214" s="202"/>
      <c r="UH214" s="202"/>
      <c r="UI214" s="202"/>
      <c r="UJ214" s="202"/>
      <c r="UK214" s="202"/>
      <c r="UL214" s="202"/>
      <c r="UM214" s="202"/>
      <c r="UN214" s="202"/>
      <c r="UO214" s="202"/>
      <c r="UP214" s="202"/>
      <c r="UQ214" s="202"/>
      <c r="UR214" s="202"/>
      <c r="US214" s="202"/>
      <c r="UT214" s="202"/>
      <c r="UU214" s="202"/>
      <c r="UV214" s="202"/>
      <c r="UW214" s="202"/>
      <c r="UX214" s="202"/>
      <c r="UY214" s="202"/>
      <c r="UZ214" s="202"/>
      <c r="VA214" s="202"/>
      <c r="VB214" s="202"/>
      <c r="VC214" s="202"/>
      <c r="VD214" s="202"/>
      <c r="VE214" s="202"/>
      <c r="VF214" s="202"/>
      <c r="VG214" s="202"/>
      <c r="VH214" s="202"/>
      <c r="VI214" s="202"/>
      <c r="VJ214" s="202"/>
      <c r="VK214" s="202"/>
      <c r="VL214" s="202"/>
      <c r="VM214" s="202"/>
      <c r="VN214" s="202"/>
      <c r="VO214" s="202"/>
      <c r="VP214" s="202"/>
      <c r="VQ214" s="202"/>
      <c r="VR214" s="202"/>
      <c r="VS214" s="202"/>
      <c r="VT214" s="202"/>
      <c r="VU214" s="202"/>
      <c r="VV214" s="202"/>
      <c r="VW214" s="202"/>
      <c r="VX214" s="202"/>
      <c r="VY214" s="202"/>
      <c r="VZ214" s="202"/>
      <c r="WA214" s="202"/>
      <c r="WB214" s="202"/>
      <c r="WC214" s="202"/>
      <c r="WD214" s="202"/>
      <c r="WE214" s="202"/>
      <c r="WF214" s="202"/>
      <c r="WG214" s="202"/>
      <c r="WH214" s="202"/>
      <c r="WI214" s="202"/>
      <c r="WJ214" s="202"/>
      <c r="WK214" s="202"/>
      <c r="WL214" s="202"/>
      <c r="WM214" s="202"/>
      <c r="WN214" s="202"/>
      <c r="WO214" s="202"/>
      <c r="WP214" s="202"/>
      <c r="WQ214" s="202"/>
      <c r="WR214" s="202"/>
      <c r="WS214" s="202"/>
      <c r="WT214" s="202"/>
      <c r="WU214" s="202"/>
      <c r="WV214" s="202"/>
      <c r="WW214" s="202"/>
      <c r="WX214" s="202"/>
      <c r="WY214" s="202"/>
      <c r="WZ214" s="202"/>
      <c r="XA214" s="202"/>
      <c r="XB214" s="202"/>
      <c r="XC214" s="202"/>
      <c r="XD214" s="202"/>
      <c r="XE214" s="202"/>
      <c r="XF214" s="202"/>
      <c r="XG214" s="202"/>
      <c r="XH214" s="202"/>
      <c r="XI214" s="202"/>
      <c r="XJ214" s="202"/>
      <c r="XK214" s="202"/>
      <c r="XL214" s="202"/>
      <c r="XM214" s="202"/>
      <c r="XN214" s="202"/>
      <c r="XO214" s="202"/>
      <c r="XP214" s="202"/>
      <c r="XQ214" s="202"/>
      <c r="XR214" s="202"/>
      <c r="XS214" s="202"/>
      <c r="XT214" s="202"/>
      <c r="XU214" s="202"/>
      <c r="XV214" s="202"/>
      <c r="XW214" s="202"/>
      <c r="XX214" s="202"/>
      <c r="XY214" s="202"/>
      <c r="XZ214" s="202"/>
      <c r="YA214" s="202"/>
      <c r="YB214" s="202"/>
      <c r="YC214" s="202"/>
      <c r="YD214" s="202"/>
      <c r="YE214" s="202"/>
      <c r="YF214" s="202"/>
      <c r="YG214" s="202"/>
      <c r="YH214" s="202"/>
      <c r="YI214" s="202"/>
      <c r="YJ214" s="202"/>
      <c r="YK214" s="202"/>
      <c r="YL214" s="202"/>
      <c r="YM214" s="202"/>
      <c r="YN214" s="202"/>
      <c r="YO214" s="202"/>
      <c r="YP214" s="202"/>
      <c r="YQ214" s="202"/>
      <c r="YR214" s="202"/>
      <c r="YS214" s="202"/>
      <c r="YT214" s="202"/>
      <c r="YU214" s="202"/>
      <c r="YV214" s="202"/>
      <c r="YW214" s="202"/>
      <c r="YX214" s="202"/>
      <c r="YY214" s="202"/>
      <c r="YZ214" s="202"/>
      <c r="ZA214" s="202"/>
      <c r="ZB214" s="202"/>
      <c r="ZC214" s="202"/>
      <c r="ZD214" s="202"/>
      <c r="ZE214" s="202"/>
      <c r="ZF214" s="202"/>
      <c r="ZG214" s="202"/>
      <c r="ZH214" s="202"/>
      <c r="ZI214" s="202"/>
      <c r="ZJ214" s="202"/>
      <c r="ZK214" s="202"/>
      <c r="ZL214" s="202"/>
      <c r="ZM214" s="202"/>
      <c r="ZN214" s="202"/>
      <c r="ZO214" s="202"/>
      <c r="ZP214" s="202"/>
      <c r="ZQ214" s="202"/>
      <c r="ZR214" s="202"/>
      <c r="ZS214" s="202"/>
      <c r="ZT214" s="202"/>
      <c r="ZU214" s="202"/>
      <c r="ZV214" s="202"/>
      <c r="ZW214" s="202"/>
      <c r="ZX214" s="202"/>
      <c r="ZY214" s="202"/>
      <c r="ZZ214" s="202"/>
      <c r="AAA214" s="202"/>
      <c r="AAB214" s="202"/>
      <c r="AAC214" s="202"/>
      <c r="AAD214" s="202"/>
      <c r="AAE214" s="202"/>
      <c r="AAF214" s="202"/>
      <c r="AAG214" s="202"/>
      <c r="AAH214" s="202"/>
      <c r="AAI214" s="202"/>
      <c r="AAJ214" s="202"/>
      <c r="AAK214" s="202"/>
      <c r="AAL214" s="202"/>
      <c r="AAM214" s="202"/>
      <c r="AAN214" s="202"/>
      <c r="AAO214" s="202"/>
      <c r="AAP214" s="202"/>
      <c r="AAQ214" s="202"/>
      <c r="AAR214" s="202"/>
      <c r="AAS214" s="202"/>
      <c r="AAT214" s="202"/>
      <c r="AAU214" s="202"/>
      <c r="AAV214" s="202"/>
      <c r="AAW214" s="202"/>
      <c r="AAX214" s="202"/>
      <c r="AAY214" s="202"/>
      <c r="AAZ214" s="202"/>
      <c r="ABA214" s="202"/>
      <c r="ABB214" s="202"/>
      <c r="ABC214" s="202"/>
      <c r="ABD214" s="202"/>
      <c r="ABE214" s="202"/>
      <c r="ABF214" s="202"/>
      <c r="ABG214" s="202"/>
      <c r="ABH214" s="202"/>
      <c r="ABI214" s="202"/>
      <c r="ABJ214" s="202"/>
      <c r="ABK214" s="202"/>
      <c r="ABL214" s="202"/>
      <c r="ABM214" s="202"/>
      <c r="ABN214" s="202"/>
      <c r="ABO214" s="202"/>
      <c r="ABP214" s="202"/>
      <c r="ABQ214" s="202"/>
      <c r="ABR214" s="202"/>
      <c r="ABS214" s="202"/>
      <c r="ABT214" s="202"/>
      <c r="ABU214" s="202"/>
      <c r="ABV214" s="202"/>
      <c r="ABW214" s="202"/>
      <c r="ABX214" s="202"/>
      <c r="ABY214" s="202"/>
      <c r="ABZ214" s="202"/>
      <c r="ACA214" s="202"/>
      <c r="ACB214" s="202"/>
      <c r="ACC214" s="202"/>
      <c r="ACD214" s="202"/>
      <c r="ACE214" s="202"/>
      <c r="ACF214" s="202"/>
      <c r="ACG214" s="202"/>
      <c r="ACH214" s="202"/>
      <c r="ACI214" s="202"/>
      <c r="ACJ214" s="202"/>
      <c r="ACK214" s="202"/>
      <c r="ACL214" s="202"/>
      <c r="ACM214" s="202"/>
      <c r="ACN214" s="202"/>
      <c r="ACO214" s="202"/>
      <c r="ACP214" s="202"/>
      <c r="ACQ214" s="202"/>
      <c r="ACR214" s="202"/>
      <c r="ACS214" s="202"/>
      <c r="ACT214" s="202"/>
      <c r="ACU214" s="202"/>
      <c r="ACV214" s="202"/>
      <c r="ACW214" s="202"/>
      <c r="ACX214" s="202"/>
      <c r="ACY214" s="202"/>
      <c r="ACZ214" s="202"/>
      <c r="ADA214" s="202"/>
      <c r="ADB214" s="202"/>
      <c r="ADC214" s="202"/>
      <c r="ADD214" s="202"/>
      <c r="ADE214" s="202"/>
      <c r="ADF214" s="202"/>
      <c r="ADG214" s="202"/>
      <c r="ADH214" s="202"/>
      <c r="ADI214" s="202"/>
      <c r="ADJ214" s="202"/>
      <c r="ADK214" s="202"/>
      <c r="ADL214" s="202"/>
      <c r="ADM214" s="202"/>
      <c r="ADN214" s="202"/>
      <c r="ADO214" s="202"/>
      <c r="ADP214" s="202"/>
      <c r="ADQ214" s="202"/>
      <c r="ADR214" s="202"/>
      <c r="ADS214" s="202"/>
      <c r="ADT214" s="202"/>
      <c r="ADU214" s="202"/>
      <c r="ADV214" s="202"/>
      <c r="ADW214" s="202"/>
      <c r="ADX214" s="202"/>
      <c r="ADY214" s="202"/>
      <c r="ADZ214" s="202"/>
      <c r="AEA214" s="202"/>
      <c r="AEB214" s="202"/>
      <c r="AEC214" s="202"/>
      <c r="AED214" s="202"/>
      <c r="AEE214" s="202"/>
      <c r="AEF214" s="202"/>
      <c r="AEG214" s="202"/>
      <c r="AEH214" s="202"/>
      <c r="AEI214" s="202"/>
      <c r="AEJ214" s="202"/>
      <c r="AEK214" s="202"/>
      <c r="AEL214" s="202"/>
      <c r="AEM214" s="202"/>
      <c r="AEN214" s="202"/>
      <c r="AEO214" s="202"/>
      <c r="AEP214" s="202"/>
      <c r="AEQ214" s="202"/>
      <c r="AER214" s="202"/>
      <c r="AES214" s="202"/>
      <c r="AET214" s="202"/>
      <c r="AEU214" s="202"/>
      <c r="AEV214" s="202"/>
      <c r="AEW214" s="202"/>
      <c r="AEX214" s="202"/>
      <c r="AEY214" s="202"/>
      <c r="AEZ214" s="202"/>
      <c r="AFA214" s="202"/>
      <c r="AFB214" s="202"/>
      <c r="AFC214" s="202"/>
      <c r="AFD214" s="202"/>
      <c r="AFE214" s="202"/>
      <c r="AFF214" s="202"/>
      <c r="AFG214" s="202"/>
      <c r="AFH214" s="202"/>
      <c r="AFI214" s="202"/>
      <c r="AFJ214" s="202"/>
      <c r="AFK214" s="202"/>
      <c r="AFL214" s="202"/>
      <c r="AFM214" s="202"/>
      <c r="AFN214" s="202"/>
      <c r="AFO214" s="202"/>
      <c r="AFP214" s="202"/>
      <c r="AFQ214" s="202"/>
      <c r="AFR214" s="202"/>
      <c r="AFS214" s="202"/>
      <c r="AFT214" s="202"/>
      <c r="AFU214" s="202"/>
      <c r="AFV214" s="202"/>
      <c r="AFW214" s="202"/>
      <c r="AFX214" s="202"/>
      <c r="AFY214" s="202"/>
      <c r="AFZ214" s="202"/>
      <c r="AGA214" s="202"/>
      <c r="AGB214" s="202"/>
      <c r="AGC214" s="202"/>
      <c r="AGD214" s="202"/>
      <c r="AGE214" s="202"/>
      <c r="AGF214" s="202"/>
      <c r="AGG214" s="202"/>
      <c r="AGH214" s="202"/>
      <c r="AGI214" s="202"/>
      <c r="AGJ214" s="202"/>
      <c r="AGK214" s="202"/>
      <c r="AGL214" s="202"/>
      <c r="AGM214" s="202"/>
      <c r="AGN214" s="202"/>
      <c r="AGO214" s="202"/>
      <c r="AGP214" s="202"/>
      <c r="AGQ214" s="202"/>
      <c r="AGR214" s="202"/>
      <c r="AGS214" s="202"/>
      <c r="AGT214" s="202"/>
      <c r="AGU214" s="202"/>
      <c r="AGV214" s="202"/>
      <c r="AGW214" s="202"/>
      <c r="AGX214" s="202"/>
      <c r="AGY214" s="202"/>
      <c r="AGZ214" s="202"/>
      <c r="AHA214" s="202"/>
      <c r="AHB214" s="202"/>
      <c r="AHC214" s="202"/>
      <c r="AHD214" s="202"/>
      <c r="AHE214" s="202"/>
      <c r="AHF214" s="202"/>
      <c r="AHG214" s="202"/>
      <c r="AHH214" s="202"/>
      <c r="AHI214" s="202"/>
      <c r="AHJ214" s="202"/>
      <c r="AHK214" s="202"/>
      <c r="AHL214" s="202"/>
      <c r="AHM214" s="202"/>
      <c r="AHN214" s="202"/>
      <c r="AHO214" s="202"/>
      <c r="AHP214" s="202"/>
      <c r="AHQ214" s="202"/>
      <c r="AHR214" s="202"/>
      <c r="AHS214" s="202"/>
      <c r="AHT214" s="202"/>
      <c r="AHU214" s="202"/>
      <c r="AHV214" s="202"/>
      <c r="AHW214" s="202"/>
      <c r="AHX214" s="202"/>
      <c r="AHY214" s="202"/>
      <c r="AHZ214" s="202"/>
      <c r="AIA214" s="202"/>
      <c r="AIB214" s="202"/>
      <c r="AIC214" s="202"/>
      <c r="AID214" s="202"/>
      <c r="AIE214" s="202"/>
      <c r="AIF214" s="202"/>
      <c r="AIG214" s="202"/>
      <c r="AIH214" s="202"/>
      <c r="AII214" s="202"/>
      <c r="AIJ214" s="202"/>
      <c r="AIK214" s="202"/>
      <c r="AIL214" s="202"/>
      <c r="AIM214" s="202"/>
      <c r="AIN214" s="202"/>
      <c r="AIO214" s="202"/>
      <c r="AIP214" s="202"/>
      <c r="AIQ214" s="202"/>
      <c r="AIR214" s="202"/>
      <c r="AIS214" s="202"/>
      <c r="AIT214" s="202"/>
      <c r="AIU214" s="202"/>
      <c r="AIV214" s="202"/>
      <c r="AIW214" s="202"/>
      <c r="AIX214" s="202"/>
      <c r="AIY214" s="202"/>
      <c r="AIZ214" s="202"/>
      <c r="AJA214" s="202"/>
      <c r="AJB214" s="202"/>
      <c r="AJC214" s="202"/>
      <c r="AJD214" s="202"/>
      <c r="AJE214" s="202"/>
      <c r="AJF214" s="202"/>
      <c r="AJG214" s="202"/>
      <c r="AJH214" s="202"/>
      <c r="AJI214" s="202"/>
      <c r="AJJ214" s="202"/>
      <c r="AJK214" s="202"/>
      <c r="AJL214" s="202"/>
      <c r="AJM214" s="202"/>
      <c r="AJN214" s="202"/>
      <c r="AJO214" s="202"/>
      <c r="AJP214" s="202"/>
      <c r="AJQ214" s="202"/>
      <c r="AJR214" s="202"/>
      <c r="AJS214" s="202"/>
      <c r="AJT214" s="202"/>
      <c r="AJU214" s="202"/>
      <c r="AJV214" s="202"/>
      <c r="AJW214" s="202"/>
      <c r="AJX214" s="202"/>
      <c r="AJY214" s="202"/>
      <c r="AJZ214" s="202"/>
      <c r="AKA214" s="202"/>
      <c r="AKB214" s="202"/>
      <c r="AKC214" s="202"/>
      <c r="AKD214" s="202"/>
      <c r="AKE214" s="202"/>
      <c r="AKF214" s="202"/>
      <c r="AKG214" s="202"/>
      <c r="AKH214" s="202"/>
      <c r="AKI214" s="202"/>
      <c r="AKJ214" s="202"/>
      <c r="AKK214" s="202"/>
      <c r="AKL214" s="202"/>
      <c r="AKM214" s="202"/>
      <c r="AKN214" s="202"/>
      <c r="AKO214" s="202"/>
      <c r="AKP214" s="202"/>
      <c r="AKQ214" s="202"/>
      <c r="AKR214" s="202"/>
      <c r="AKS214" s="202"/>
      <c r="AKT214" s="202"/>
      <c r="AKU214" s="202"/>
      <c r="AKV214" s="202"/>
      <c r="AKW214" s="202"/>
      <c r="AKX214" s="202"/>
      <c r="AKY214" s="202"/>
      <c r="AKZ214" s="202"/>
      <c r="ALA214" s="202"/>
      <c r="ALB214" s="202"/>
      <c r="ALC214" s="202"/>
      <c r="ALD214" s="202"/>
      <c r="ALE214" s="202"/>
      <c r="ALF214" s="202"/>
      <c r="ALG214" s="202"/>
      <c r="ALH214" s="202"/>
      <c r="ALI214" s="202"/>
      <c r="ALJ214" s="202"/>
      <c r="ALK214" s="202"/>
      <c r="ALL214" s="202"/>
      <c r="ALM214" s="202"/>
      <c r="ALN214" s="202"/>
      <c r="ALO214" s="202"/>
      <c r="ALP214" s="202"/>
      <c r="ALQ214" s="202"/>
      <c r="ALR214" s="202"/>
      <c r="ALS214" s="202"/>
      <c r="ALT214" s="202"/>
      <c r="ALU214" s="202"/>
      <c r="ALV214" s="202"/>
      <c r="ALW214" s="202"/>
      <c r="ALX214" s="202"/>
      <c r="ALY214" s="202"/>
      <c r="ALZ214" s="202"/>
      <c r="AMA214" s="202"/>
      <c r="AMB214" s="202"/>
      <c r="AMC214" s="202"/>
      <c r="AMD214" s="202"/>
      <c r="AME214" s="202"/>
      <c r="AMF214" s="202"/>
    </row>
    <row r="215" spans="1:1020" s="208" customFormat="1">
      <c r="A215" s="257" t="s">
        <v>482</v>
      </c>
      <c r="B215" s="260" t="s">
        <v>440</v>
      </c>
      <c r="C215" s="220" t="s">
        <v>424</v>
      </c>
      <c r="D215" s="336">
        <v>0</v>
      </c>
      <c r="E215" s="337">
        <v>0</v>
      </c>
      <c r="F215" s="337">
        <v>0</v>
      </c>
      <c r="G215" s="337">
        <v>0</v>
      </c>
      <c r="H215" s="337">
        <v>0</v>
      </c>
      <c r="I215" s="312">
        <f t="shared" si="27"/>
        <v>0</v>
      </c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  <c r="BL215" s="202"/>
      <c r="BM215" s="202"/>
      <c r="BN215" s="202"/>
      <c r="BO215" s="202"/>
      <c r="BP215" s="202"/>
      <c r="BQ215" s="202"/>
      <c r="BR215" s="202"/>
      <c r="BS215" s="202"/>
      <c r="BT215" s="202"/>
      <c r="BU215" s="202"/>
      <c r="BV215" s="202"/>
      <c r="BW215" s="202"/>
      <c r="BX215" s="202"/>
      <c r="BY215" s="202"/>
      <c r="BZ215" s="202"/>
      <c r="CA215" s="202"/>
      <c r="CB215" s="202"/>
      <c r="CC215" s="202"/>
      <c r="CD215" s="202"/>
      <c r="CE215" s="202"/>
      <c r="CF215" s="202"/>
      <c r="CG215" s="202"/>
      <c r="CH215" s="202"/>
      <c r="CI215" s="202"/>
      <c r="CJ215" s="202"/>
      <c r="CK215" s="202"/>
      <c r="CL215" s="202"/>
      <c r="CM215" s="202"/>
      <c r="CN215" s="202"/>
      <c r="CO215" s="202"/>
      <c r="CP215" s="202"/>
      <c r="CQ215" s="202"/>
      <c r="CR215" s="202"/>
      <c r="CS215" s="202"/>
      <c r="CT215" s="202"/>
      <c r="CU215" s="202"/>
      <c r="CV215" s="202"/>
      <c r="CW215" s="202"/>
      <c r="CX215" s="202"/>
      <c r="CY215" s="202"/>
      <c r="CZ215" s="202"/>
      <c r="DA215" s="202"/>
      <c r="DB215" s="202"/>
      <c r="DC215" s="202"/>
      <c r="DD215" s="202"/>
      <c r="DE215" s="202"/>
      <c r="DF215" s="202"/>
      <c r="DG215" s="202"/>
      <c r="DH215" s="202"/>
      <c r="DI215" s="202"/>
      <c r="DJ215" s="202"/>
      <c r="DK215" s="202"/>
      <c r="DL215" s="202"/>
      <c r="DM215" s="202"/>
      <c r="DN215" s="202"/>
      <c r="DO215" s="202"/>
      <c r="DP215" s="202"/>
      <c r="DQ215" s="202"/>
      <c r="DR215" s="202"/>
      <c r="DS215" s="202"/>
      <c r="DT215" s="202"/>
      <c r="DU215" s="202"/>
      <c r="DV215" s="202"/>
      <c r="DW215" s="202"/>
      <c r="DX215" s="202"/>
      <c r="DY215" s="202"/>
      <c r="DZ215" s="202"/>
      <c r="EA215" s="202"/>
      <c r="EB215" s="202"/>
      <c r="EC215" s="202"/>
      <c r="ED215" s="202"/>
      <c r="EE215" s="202"/>
      <c r="EF215" s="202"/>
      <c r="EG215" s="202"/>
      <c r="EH215" s="202"/>
      <c r="EI215" s="202"/>
      <c r="EJ215" s="202"/>
      <c r="EK215" s="202"/>
      <c r="EL215" s="202"/>
      <c r="EM215" s="202"/>
      <c r="EN215" s="202"/>
      <c r="EO215" s="202"/>
      <c r="EP215" s="202"/>
      <c r="EQ215" s="202"/>
      <c r="ER215" s="202"/>
      <c r="ES215" s="202"/>
      <c r="ET215" s="202"/>
      <c r="EU215" s="202"/>
      <c r="EV215" s="202"/>
      <c r="EW215" s="202"/>
      <c r="EX215" s="202"/>
      <c r="EY215" s="202"/>
      <c r="EZ215" s="202"/>
      <c r="FA215" s="202"/>
      <c r="FB215" s="202"/>
      <c r="FC215" s="202"/>
      <c r="FD215" s="202"/>
      <c r="FE215" s="202"/>
      <c r="FF215" s="202"/>
      <c r="FG215" s="202"/>
      <c r="FH215" s="202"/>
      <c r="FI215" s="202"/>
      <c r="FJ215" s="202"/>
      <c r="FK215" s="202"/>
      <c r="FL215" s="202"/>
      <c r="FM215" s="202"/>
      <c r="FN215" s="202"/>
      <c r="FO215" s="202"/>
      <c r="FP215" s="202"/>
      <c r="FQ215" s="202"/>
      <c r="FR215" s="202"/>
      <c r="FS215" s="202"/>
      <c r="FT215" s="202"/>
      <c r="FU215" s="202"/>
      <c r="FV215" s="202"/>
      <c r="FW215" s="202"/>
      <c r="FX215" s="202"/>
      <c r="FY215" s="202"/>
      <c r="FZ215" s="202"/>
      <c r="GA215" s="202"/>
      <c r="GB215" s="202"/>
      <c r="GC215" s="202"/>
      <c r="GD215" s="202"/>
      <c r="GE215" s="202"/>
      <c r="GF215" s="202"/>
      <c r="GG215" s="202"/>
      <c r="GH215" s="202"/>
      <c r="GI215" s="202"/>
      <c r="GJ215" s="202"/>
      <c r="GK215" s="202"/>
      <c r="GL215" s="202"/>
      <c r="GM215" s="202"/>
      <c r="GN215" s="202"/>
      <c r="GO215" s="202"/>
      <c r="GP215" s="202"/>
      <c r="GQ215" s="202"/>
      <c r="GR215" s="202"/>
      <c r="GS215" s="202"/>
      <c r="GT215" s="202"/>
      <c r="GU215" s="202"/>
      <c r="GV215" s="202"/>
      <c r="GW215" s="202"/>
      <c r="GX215" s="202"/>
      <c r="GY215" s="202"/>
      <c r="GZ215" s="202"/>
      <c r="HA215" s="202"/>
      <c r="HB215" s="202"/>
      <c r="HC215" s="202"/>
      <c r="HD215" s="202"/>
      <c r="HE215" s="202"/>
      <c r="HF215" s="202"/>
      <c r="HG215" s="202"/>
      <c r="HH215" s="202"/>
      <c r="HI215" s="202"/>
      <c r="HJ215" s="202"/>
      <c r="HK215" s="202"/>
      <c r="HL215" s="202"/>
      <c r="HM215" s="202"/>
      <c r="HN215" s="202"/>
      <c r="HO215" s="202"/>
      <c r="HP215" s="202"/>
      <c r="HQ215" s="202"/>
      <c r="HR215" s="202"/>
      <c r="HS215" s="202"/>
      <c r="HT215" s="202"/>
      <c r="HU215" s="202"/>
      <c r="HV215" s="202"/>
      <c r="HW215" s="202"/>
      <c r="HX215" s="202"/>
      <c r="HY215" s="202"/>
      <c r="HZ215" s="202"/>
      <c r="IA215" s="202"/>
      <c r="IB215" s="202"/>
      <c r="IC215" s="202"/>
      <c r="ID215" s="202"/>
      <c r="IE215" s="202"/>
      <c r="IF215" s="202"/>
      <c r="IG215" s="202"/>
      <c r="IH215" s="202"/>
      <c r="II215" s="202"/>
      <c r="IJ215" s="202"/>
      <c r="IK215" s="202"/>
      <c r="IL215" s="202"/>
      <c r="IM215" s="202"/>
      <c r="IN215" s="202"/>
      <c r="IO215" s="202"/>
      <c r="IP215" s="202"/>
      <c r="IQ215" s="202"/>
      <c r="IR215" s="202"/>
      <c r="IS215" s="202"/>
      <c r="IT215" s="202"/>
      <c r="IU215" s="202"/>
      <c r="IV215" s="202"/>
      <c r="IW215" s="202"/>
      <c r="IX215" s="202"/>
      <c r="IY215" s="202"/>
      <c r="IZ215" s="202"/>
      <c r="JA215" s="202"/>
      <c r="JB215" s="202"/>
      <c r="JC215" s="202"/>
      <c r="JD215" s="202"/>
      <c r="JE215" s="202"/>
      <c r="JF215" s="202"/>
      <c r="JG215" s="202"/>
      <c r="JH215" s="202"/>
      <c r="JI215" s="202"/>
      <c r="JJ215" s="202"/>
      <c r="JK215" s="202"/>
      <c r="JL215" s="202"/>
      <c r="JM215" s="202"/>
      <c r="JN215" s="202"/>
      <c r="JO215" s="202"/>
      <c r="JP215" s="202"/>
      <c r="JQ215" s="202"/>
      <c r="JR215" s="202"/>
      <c r="JS215" s="202"/>
      <c r="JT215" s="202"/>
      <c r="JU215" s="202"/>
      <c r="JV215" s="202"/>
      <c r="JW215" s="202"/>
      <c r="JX215" s="202"/>
      <c r="JY215" s="202"/>
      <c r="JZ215" s="202"/>
      <c r="KA215" s="202"/>
      <c r="KB215" s="202"/>
      <c r="KC215" s="202"/>
      <c r="KD215" s="202"/>
      <c r="KE215" s="202"/>
      <c r="KF215" s="202"/>
      <c r="KG215" s="202"/>
      <c r="KH215" s="202"/>
      <c r="KI215" s="202"/>
      <c r="KJ215" s="202"/>
      <c r="KK215" s="202"/>
      <c r="KL215" s="202"/>
      <c r="KM215" s="202"/>
      <c r="KN215" s="202"/>
      <c r="KO215" s="202"/>
      <c r="KP215" s="202"/>
      <c r="KQ215" s="202"/>
      <c r="KR215" s="202"/>
      <c r="KS215" s="202"/>
      <c r="KT215" s="202"/>
      <c r="KU215" s="202"/>
      <c r="KV215" s="202"/>
      <c r="KW215" s="202"/>
      <c r="KX215" s="202"/>
      <c r="KY215" s="202"/>
      <c r="KZ215" s="202"/>
      <c r="LA215" s="202"/>
      <c r="LB215" s="202"/>
      <c r="LC215" s="202"/>
      <c r="LD215" s="202"/>
      <c r="LE215" s="202"/>
      <c r="LF215" s="202"/>
      <c r="LG215" s="202"/>
      <c r="LH215" s="202"/>
      <c r="LI215" s="202"/>
      <c r="LJ215" s="202"/>
      <c r="LK215" s="202"/>
      <c r="LL215" s="202"/>
      <c r="LM215" s="202"/>
      <c r="LN215" s="202"/>
      <c r="LO215" s="202"/>
      <c r="LP215" s="202"/>
      <c r="LQ215" s="202"/>
      <c r="LR215" s="202"/>
      <c r="LS215" s="202"/>
      <c r="LT215" s="202"/>
      <c r="LU215" s="202"/>
      <c r="LV215" s="202"/>
      <c r="LW215" s="202"/>
      <c r="LX215" s="202"/>
      <c r="LY215" s="202"/>
      <c r="LZ215" s="202"/>
      <c r="MA215" s="202"/>
      <c r="MB215" s="202"/>
      <c r="MC215" s="202"/>
      <c r="MD215" s="202"/>
      <c r="ME215" s="202"/>
      <c r="MF215" s="202"/>
      <c r="MG215" s="202"/>
      <c r="MH215" s="202"/>
      <c r="MI215" s="202"/>
      <c r="MJ215" s="202"/>
      <c r="MK215" s="202"/>
      <c r="ML215" s="202"/>
      <c r="MM215" s="202"/>
      <c r="MN215" s="202"/>
      <c r="MO215" s="202"/>
      <c r="MP215" s="202"/>
      <c r="MQ215" s="202"/>
      <c r="MR215" s="202"/>
      <c r="MS215" s="202"/>
      <c r="MT215" s="202"/>
      <c r="MU215" s="202"/>
      <c r="MV215" s="202"/>
      <c r="MW215" s="202"/>
      <c r="MX215" s="202"/>
      <c r="MY215" s="202"/>
      <c r="MZ215" s="202"/>
      <c r="NA215" s="202"/>
      <c r="NB215" s="202"/>
      <c r="NC215" s="202"/>
      <c r="ND215" s="202"/>
      <c r="NE215" s="202"/>
      <c r="NF215" s="202"/>
      <c r="NG215" s="202"/>
      <c r="NH215" s="202"/>
      <c r="NI215" s="202"/>
      <c r="NJ215" s="202"/>
      <c r="NK215" s="202"/>
      <c r="NL215" s="202"/>
      <c r="NM215" s="202"/>
      <c r="NN215" s="202"/>
      <c r="NO215" s="202"/>
      <c r="NP215" s="202"/>
      <c r="NQ215" s="202"/>
      <c r="NR215" s="202"/>
      <c r="NS215" s="202"/>
      <c r="NT215" s="202"/>
      <c r="NU215" s="202"/>
      <c r="NV215" s="202"/>
      <c r="NW215" s="202"/>
      <c r="NX215" s="202"/>
      <c r="NY215" s="202"/>
      <c r="NZ215" s="202"/>
      <c r="OA215" s="202"/>
      <c r="OB215" s="202"/>
      <c r="OC215" s="202"/>
      <c r="OD215" s="202"/>
      <c r="OE215" s="202"/>
      <c r="OF215" s="202"/>
      <c r="OG215" s="202"/>
      <c r="OH215" s="202"/>
      <c r="OI215" s="202"/>
      <c r="OJ215" s="202"/>
      <c r="OK215" s="202"/>
      <c r="OL215" s="202"/>
      <c r="OM215" s="202"/>
      <c r="ON215" s="202"/>
      <c r="OO215" s="202"/>
      <c r="OP215" s="202"/>
      <c r="OQ215" s="202"/>
      <c r="OR215" s="202"/>
      <c r="OS215" s="202"/>
      <c r="OT215" s="202"/>
      <c r="OU215" s="202"/>
      <c r="OV215" s="202"/>
      <c r="OW215" s="202"/>
      <c r="OX215" s="202"/>
      <c r="OY215" s="202"/>
      <c r="OZ215" s="202"/>
      <c r="PA215" s="202"/>
      <c r="PB215" s="202"/>
      <c r="PC215" s="202"/>
      <c r="PD215" s="202"/>
      <c r="PE215" s="202"/>
      <c r="PF215" s="202"/>
      <c r="PG215" s="202"/>
      <c r="PH215" s="202"/>
      <c r="PI215" s="202"/>
      <c r="PJ215" s="202"/>
      <c r="PK215" s="202"/>
      <c r="PL215" s="202"/>
      <c r="PM215" s="202"/>
      <c r="PN215" s="202"/>
      <c r="PO215" s="202"/>
      <c r="PP215" s="202"/>
      <c r="PQ215" s="202"/>
      <c r="PR215" s="202"/>
      <c r="PS215" s="202"/>
      <c r="PT215" s="202"/>
      <c r="PU215" s="202"/>
      <c r="PV215" s="202"/>
      <c r="PW215" s="202"/>
      <c r="PX215" s="202"/>
      <c r="PY215" s="202"/>
      <c r="PZ215" s="202"/>
      <c r="QA215" s="202"/>
      <c r="QB215" s="202"/>
      <c r="QC215" s="202"/>
      <c r="QD215" s="202"/>
      <c r="QE215" s="202"/>
      <c r="QF215" s="202"/>
      <c r="QG215" s="202"/>
      <c r="QH215" s="202"/>
      <c r="QI215" s="202"/>
      <c r="QJ215" s="202"/>
      <c r="QK215" s="202"/>
      <c r="QL215" s="202"/>
      <c r="QM215" s="202"/>
      <c r="QN215" s="202"/>
      <c r="QO215" s="202"/>
      <c r="QP215" s="202"/>
      <c r="QQ215" s="202"/>
      <c r="QR215" s="202"/>
      <c r="QS215" s="202"/>
      <c r="QT215" s="202"/>
      <c r="QU215" s="202"/>
      <c r="QV215" s="202"/>
      <c r="QW215" s="202"/>
      <c r="QX215" s="202"/>
      <c r="QY215" s="202"/>
      <c r="QZ215" s="202"/>
      <c r="RA215" s="202"/>
      <c r="RB215" s="202"/>
      <c r="RC215" s="202"/>
      <c r="RD215" s="202"/>
      <c r="RE215" s="202"/>
      <c r="RF215" s="202"/>
      <c r="RG215" s="202"/>
      <c r="RH215" s="202"/>
      <c r="RI215" s="202"/>
      <c r="RJ215" s="202"/>
      <c r="RK215" s="202"/>
      <c r="RL215" s="202"/>
      <c r="RM215" s="202"/>
      <c r="RN215" s="202"/>
      <c r="RO215" s="202"/>
      <c r="RP215" s="202"/>
      <c r="RQ215" s="202"/>
      <c r="RR215" s="202"/>
      <c r="RS215" s="202"/>
      <c r="RT215" s="202"/>
      <c r="RU215" s="202"/>
      <c r="RV215" s="202"/>
      <c r="RW215" s="202"/>
      <c r="RX215" s="202"/>
      <c r="RY215" s="202"/>
      <c r="RZ215" s="202"/>
      <c r="SA215" s="202"/>
      <c r="SB215" s="202"/>
      <c r="SC215" s="202"/>
      <c r="SD215" s="202"/>
      <c r="SE215" s="202"/>
      <c r="SF215" s="202"/>
      <c r="SG215" s="202"/>
      <c r="SH215" s="202"/>
      <c r="SI215" s="202"/>
      <c r="SJ215" s="202"/>
      <c r="SK215" s="202"/>
      <c r="SL215" s="202"/>
      <c r="SM215" s="202"/>
      <c r="SN215" s="202"/>
      <c r="SO215" s="202"/>
      <c r="SP215" s="202"/>
      <c r="SQ215" s="202"/>
      <c r="SR215" s="202"/>
      <c r="SS215" s="202"/>
      <c r="ST215" s="202"/>
      <c r="SU215" s="202"/>
      <c r="SV215" s="202"/>
      <c r="SW215" s="202"/>
      <c r="SX215" s="202"/>
      <c r="SY215" s="202"/>
      <c r="SZ215" s="202"/>
      <c r="TA215" s="202"/>
      <c r="TB215" s="202"/>
      <c r="TC215" s="202"/>
      <c r="TD215" s="202"/>
      <c r="TE215" s="202"/>
      <c r="TF215" s="202"/>
      <c r="TG215" s="202"/>
      <c r="TH215" s="202"/>
      <c r="TI215" s="202"/>
      <c r="TJ215" s="202"/>
      <c r="TK215" s="202"/>
      <c r="TL215" s="202"/>
      <c r="TM215" s="202"/>
      <c r="TN215" s="202"/>
      <c r="TO215" s="202"/>
      <c r="TP215" s="202"/>
      <c r="TQ215" s="202"/>
      <c r="TR215" s="202"/>
      <c r="TS215" s="202"/>
      <c r="TT215" s="202"/>
      <c r="TU215" s="202"/>
      <c r="TV215" s="202"/>
      <c r="TW215" s="202"/>
      <c r="TX215" s="202"/>
      <c r="TY215" s="202"/>
      <c r="TZ215" s="202"/>
      <c r="UA215" s="202"/>
      <c r="UB215" s="202"/>
      <c r="UC215" s="202"/>
      <c r="UD215" s="202"/>
      <c r="UE215" s="202"/>
      <c r="UF215" s="202"/>
      <c r="UG215" s="202"/>
      <c r="UH215" s="202"/>
      <c r="UI215" s="202"/>
      <c r="UJ215" s="202"/>
      <c r="UK215" s="202"/>
      <c r="UL215" s="202"/>
      <c r="UM215" s="202"/>
      <c r="UN215" s="202"/>
      <c r="UO215" s="202"/>
      <c r="UP215" s="202"/>
      <c r="UQ215" s="202"/>
      <c r="UR215" s="202"/>
      <c r="US215" s="202"/>
      <c r="UT215" s="202"/>
      <c r="UU215" s="202"/>
      <c r="UV215" s="202"/>
      <c r="UW215" s="202"/>
      <c r="UX215" s="202"/>
      <c r="UY215" s="202"/>
      <c r="UZ215" s="202"/>
      <c r="VA215" s="202"/>
      <c r="VB215" s="202"/>
      <c r="VC215" s="202"/>
      <c r="VD215" s="202"/>
      <c r="VE215" s="202"/>
      <c r="VF215" s="202"/>
      <c r="VG215" s="202"/>
      <c r="VH215" s="202"/>
      <c r="VI215" s="202"/>
      <c r="VJ215" s="202"/>
      <c r="VK215" s="202"/>
      <c r="VL215" s="202"/>
      <c r="VM215" s="202"/>
      <c r="VN215" s="202"/>
      <c r="VO215" s="202"/>
      <c r="VP215" s="202"/>
      <c r="VQ215" s="202"/>
      <c r="VR215" s="202"/>
      <c r="VS215" s="202"/>
      <c r="VT215" s="202"/>
      <c r="VU215" s="202"/>
      <c r="VV215" s="202"/>
      <c r="VW215" s="202"/>
      <c r="VX215" s="202"/>
      <c r="VY215" s="202"/>
      <c r="VZ215" s="202"/>
      <c r="WA215" s="202"/>
      <c r="WB215" s="202"/>
      <c r="WC215" s="202"/>
      <c r="WD215" s="202"/>
      <c r="WE215" s="202"/>
      <c r="WF215" s="202"/>
      <c r="WG215" s="202"/>
      <c r="WH215" s="202"/>
      <c r="WI215" s="202"/>
      <c r="WJ215" s="202"/>
      <c r="WK215" s="202"/>
      <c r="WL215" s="202"/>
      <c r="WM215" s="202"/>
      <c r="WN215" s="202"/>
      <c r="WO215" s="202"/>
      <c r="WP215" s="202"/>
      <c r="WQ215" s="202"/>
      <c r="WR215" s="202"/>
      <c r="WS215" s="202"/>
      <c r="WT215" s="202"/>
      <c r="WU215" s="202"/>
      <c r="WV215" s="202"/>
      <c r="WW215" s="202"/>
      <c r="WX215" s="202"/>
      <c r="WY215" s="202"/>
      <c r="WZ215" s="202"/>
      <c r="XA215" s="202"/>
      <c r="XB215" s="202"/>
      <c r="XC215" s="202"/>
      <c r="XD215" s="202"/>
      <c r="XE215" s="202"/>
      <c r="XF215" s="202"/>
      <c r="XG215" s="202"/>
      <c r="XH215" s="202"/>
      <c r="XI215" s="202"/>
      <c r="XJ215" s="202"/>
      <c r="XK215" s="202"/>
      <c r="XL215" s="202"/>
      <c r="XM215" s="202"/>
      <c r="XN215" s="202"/>
      <c r="XO215" s="202"/>
      <c r="XP215" s="202"/>
      <c r="XQ215" s="202"/>
      <c r="XR215" s="202"/>
      <c r="XS215" s="202"/>
      <c r="XT215" s="202"/>
      <c r="XU215" s="202"/>
      <c r="XV215" s="202"/>
      <c r="XW215" s="202"/>
      <c r="XX215" s="202"/>
      <c r="XY215" s="202"/>
      <c r="XZ215" s="202"/>
      <c r="YA215" s="202"/>
      <c r="YB215" s="202"/>
      <c r="YC215" s="202"/>
      <c r="YD215" s="202"/>
      <c r="YE215" s="202"/>
      <c r="YF215" s="202"/>
      <c r="YG215" s="202"/>
      <c r="YH215" s="202"/>
      <c r="YI215" s="202"/>
      <c r="YJ215" s="202"/>
      <c r="YK215" s="202"/>
      <c r="YL215" s="202"/>
      <c r="YM215" s="202"/>
      <c r="YN215" s="202"/>
      <c r="YO215" s="202"/>
      <c r="YP215" s="202"/>
      <c r="YQ215" s="202"/>
      <c r="YR215" s="202"/>
      <c r="YS215" s="202"/>
      <c r="YT215" s="202"/>
      <c r="YU215" s="202"/>
      <c r="YV215" s="202"/>
      <c r="YW215" s="202"/>
      <c r="YX215" s="202"/>
      <c r="YY215" s="202"/>
      <c r="YZ215" s="202"/>
      <c r="ZA215" s="202"/>
      <c r="ZB215" s="202"/>
      <c r="ZC215" s="202"/>
      <c r="ZD215" s="202"/>
      <c r="ZE215" s="202"/>
      <c r="ZF215" s="202"/>
      <c r="ZG215" s="202"/>
      <c r="ZH215" s="202"/>
      <c r="ZI215" s="202"/>
      <c r="ZJ215" s="202"/>
      <c r="ZK215" s="202"/>
      <c r="ZL215" s="202"/>
      <c r="ZM215" s="202"/>
      <c r="ZN215" s="202"/>
      <c r="ZO215" s="202"/>
      <c r="ZP215" s="202"/>
      <c r="ZQ215" s="202"/>
      <c r="ZR215" s="202"/>
      <c r="ZS215" s="202"/>
      <c r="ZT215" s="202"/>
      <c r="ZU215" s="202"/>
      <c r="ZV215" s="202"/>
      <c r="ZW215" s="202"/>
      <c r="ZX215" s="202"/>
      <c r="ZY215" s="202"/>
      <c r="ZZ215" s="202"/>
      <c r="AAA215" s="202"/>
      <c r="AAB215" s="202"/>
      <c r="AAC215" s="202"/>
      <c r="AAD215" s="202"/>
      <c r="AAE215" s="202"/>
      <c r="AAF215" s="202"/>
      <c r="AAG215" s="202"/>
      <c r="AAH215" s="202"/>
      <c r="AAI215" s="202"/>
      <c r="AAJ215" s="202"/>
      <c r="AAK215" s="202"/>
      <c r="AAL215" s="202"/>
      <c r="AAM215" s="202"/>
      <c r="AAN215" s="202"/>
      <c r="AAO215" s="202"/>
      <c r="AAP215" s="202"/>
      <c r="AAQ215" s="202"/>
      <c r="AAR215" s="202"/>
      <c r="AAS215" s="202"/>
      <c r="AAT215" s="202"/>
      <c r="AAU215" s="202"/>
      <c r="AAV215" s="202"/>
      <c r="AAW215" s="202"/>
      <c r="AAX215" s="202"/>
      <c r="AAY215" s="202"/>
      <c r="AAZ215" s="202"/>
      <c r="ABA215" s="202"/>
      <c r="ABB215" s="202"/>
      <c r="ABC215" s="202"/>
      <c r="ABD215" s="202"/>
      <c r="ABE215" s="202"/>
      <c r="ABF215" s="202"/>
      <c r="ABG215" s="202"/>
      <c r="ABH215" s="202"/>
      <c r="ABI215" s="202"/>
      <c r="ABJ215" s="202"/>
      <c r="ABK215" s="202"/>
      <c r="ABL215" s="202"/>
      <c r="ABM215" s="202"/>
      <c r="ABN215" s="202"/>
      <c r="ABO215" s="202"/>
      <c r="ABP215" s="202"/>
      <c r="ABQ215" s="202"/>
      <c r="ABR215" s="202"/>
      <c r="ABS215" s="202"/>
      <c r="ABT215" s="202"/>
      <c r="ABU215" s="202"/>
      <c r="ABV215" s="202"/>
      <c r="ABW215" s="202"/>
      <c r="ABX215" s="202"/>
      <c r="ABY215" s="202"/>
      <c r="ABZ215" s="202"/>
      <c r="ACA215" s="202"/>
      <c r="ACB215" s="202"/>
      <c r="ACC215" s="202"/>
      <c r="ACD215" s="202"/>
      <c r="ACE215" s="202"/>
      <c r="ACF215" s="202"/>
      <c r="ACG215" s="202"/>
      <c r="ACH215" s="202"/>
      <c r="ACI215" s="202"/>
      <c r="ACJ215" s="202"/>
      <c r="ACK215" s="202"/>
      <c r="ACL215" s="202"/>
      <c r="ACM215" s="202"/>
      <c r="ACN215" s="202"/>
      <c r="ACO215" s="202"/>
      <c r="ACP215" s="202"/>
      <c r="ACQ215" s="202"/>
      <c r="ACR215" s="202"/>
      <c r="ACS215" s="202"/>
      <c r="ACT215" s="202"/>
      <c r="ACU215" s="202"/>
      <c r="ACV215" s="202"/>
      <c r="ACW215" s="202"/>
      <c r="ACX215" s="202"/>
      <c r="ACY215" s="202"/>
      <c r="ACZ215" s="202"/>
      <c r="ADA215" s="202"/>
      <c r="ADB215" s="202"/>
      <c r="ADC215" s="202"/>
      <c r="ADD215" s="202"/>
      <c r="ADE215" s="202"/>
      <c r="ADF215" s="202"/>
      <c r="ADG215" s="202"/>
      <c r="ADH215" s="202"/>
      <c r="ADI215" s="202"/>
      <c r="ADJ215" s="202"/>
      <c r="ADK215" s="202"/>
      <c r="ADL215" s="202"/>
      <c r="ADM215" s="202"/>
      <c r="ADN215" s="202"/>
      <c r="ADO215" s="202"/>
      <c r="ADP215" s="202"/>
      <c r="ADQ215" s="202"/>
      <c r="ADR215" s="202"/>
      <c r="ADS215" s="202"/>
      <c r="ADT215" s="202"/>
      <c r="ADU215" s="202"/>
      <c r="ADV215" s="202"/>
      <c r="ADW215" s="202"/>
      <c r="ADX215" s="202"/>
      <c r="ADY215" s="202"/>
      <c r="ADZ215" s="202"/>
      <c r="AEA215" s="202"/>
      <c r="AEB215" s="202"/>
      <c r="AEC215" s="202"/>
      <c r="AED215" s="202"/>
      <c r="AEE215" s="202"/>
      <c r="AEF215" s="202"/>
      <c r="AEG215" s="202"/>
      <c r="AEH215" s="202"/>
      <c r="AEI215" s="202"/>
      <c r="AEJ215" s="202"/>
      <c r="AEK215" s="202"/>
      <c r="AEL215" s="202"/>
      <c r="AEM215" s="202"/>
      <c r="AEN215" s="202"/>
      <c r="AEO215" s="202"/>
      <c r="AEP215" s="202"/>
      <c r="AEQ215" s="202"/>
      <c r="AER215" s="202"/>
      <c r="AES215" s="202"/>
      <c r="AET215" s="202"/>
      <c r="AEU215" s="202"/>
      <c r="AEV215" s="202"/>
      <c r="AEW215" s="202"/>
      <c r="AEX215" s="202"/>
      <c r="AEY215" s="202"/>
      <c r="AEZ215" s="202"/>
      <c r="AFA215" s="202"/>
      <c r="AFB215" s="202"/>
      <c r="AFC215" s="202"/>
      <c r="AFD215" s="202"/>
      <c r="AFE215" s="202"/>
      <c r="AFF215" s="202"/>
      <c r="AFG215" s="202"/>
      <c r="AFH215" s="202"/>
      <c r="AFI215" s="202"/>
      <c r="AFJ215" s="202"/>
      <c r="AFK215" s="202"/>
      <c r="AFL215" s="202"/>
      <c r="AFM215" s="202"/>
      <c r="AFN215" s="202"/>
      <c r="AFO215" s="202"/>
      <c r="AFP215" s="202"/>
      <c r="AFQ215" s="202"/>
      <c r="AFR215" s="202"/>
      <c r="AFS215" s="202"/>
      <c r="AFT215" s="202"/>
      <c r="AFU215" s="202"/>
      <c r="AFV215" s="202"/>
      <c r="AFW215" s="202"/>
      <c r="AFX215" s="202"/>
      <c r="AFY215" s="202"/>
      <c r="AFZ215" s="202"/>
      <c r="AGA215" s="202"/>
      <c r="AGB215" s="202"/>
      <c r="AGC215" s="202"/>
      <c r="AGD215" s="202"/>
      <c r="AGE215" s="202"/>
      <c r="AGF215" s="202"/>
      <c r="AGG215" s="202"/>
      <c r="AGH215" s="202"/>
      <c r="AGI215" s="202"/>
      <c r="AGJ215" s="202"/>
      <c r="AGK215" s="202"/>
      <c r="AGL215" s="202"/>
      <c r="AGM215" s="202"/>
      <c r="AGN215" s="202"/>
      <c r="AGO215" s="202"/>
      <c r="AGP215" s="202"/>
      <c r="AGQ215" s="202"/>
      <c r="AGR215" s="202"/>
      <c r="AGS215" s="202"/>
      <c r="AGT215" s="202"/>
      <c r="AGU215" s="202"/>
      <c r="AGV215" s="202"/>
      <c r="AGW215" s="202"/>
      <c r="AGX215" s="202"/>
      <c r="AGY215" s="202"/>
      <c r="AGZ215" s="202"/>
      <c r="AHA215" s="202"/>
      <c r="AHB215" s="202"/>
      <c r="AHC215" s="202"/>
      <c r="AHD215" s="202"/>
      <c r="AHE215" s="202"/>
      <c r="AHF215" s="202"/>
      <c r="AHG215" s="202"/>
      <c r="AHH215" s="202"/>
      <c r="AHI215" s="202"/>
      <c r="AHJ215" s="202"/>
      <c r="AHK215" s="202"/>
      <c r="AHL215" s="202"/>
      <c r="AHM215" s="202"/>
      <c r="AHN215" s="202"/>
      <c r="AHO215" s="202"/>
      <c r="AHP215" s="202"/>
      <c r="AHQ215" s="202"/>
      <c r="AHR215" s="202"/>
      <c r="AHS215" s="202"/>
      <c r="AHT215" s="202"/>
      <c r="AHU215" s="202"/>
      <c r="AHV215" s="202"/>
      <c r="AHW215" s="202"/>
      <c r="AHX215" s="202"/>
      <c r="AHY215" s="202"/>
      <c r="AHZ215" s="202"/>
      <c r="AIA215" s="202"/>
      <c r="AIB215" s="202"/>
      <c r="AIC215" s="202"/>
      <c r="AID215" s="202"/>
      <c r="AIE215" s="202"/>
      <c r="AIF215" s="202"/>
      <c r="AIG215" s="202"/>
      <c r="AIH215" s="202"/>
      <c r="AII215" s="202"/>
      <c r="AIJ215" s="202"/>
      <c r="AIK215" s="202"/>
      <c r="AIL215" s="202"/>
      <c r="AIM215" s="202"/>
      <c r="AIN215" s="202"/>
      <c r="AIO215" s="202"/>
      <c r="AIP215" s="202"/>
      <c r="AIQ215" s="202"/>
      <c r="AIR215" s="202"/>
      <c r="AIS215" s="202"/>
      <c r="AIT215" s="202"/>
      <c r="AIU215" s="202"/>
      <c r="AIV215" s="202"/>
      <c r="AIW215" s="202"/>
      <c r="AIX215" s="202"/>
      <c r="AIY215" s="202"/>
      <c r="AIZ215" s="202"/>
      <c r="AJA215" s="202"/>
      <c r="AJB215" s="202"/>
      <c r="AJC215" s="202"/>
      <c r="AJD215" s="202"/>
      <c r="AJE215" s="202"/>
      <c r="AJF215" s="202"/>
      <c r="AJG215" s="202"/>
      <c r="AJH215" s="202"/>
      <c r="AJI215" s="202"/>
      <c r="AJJ215" s="202"/>
      <c r="AJK215" s="202"/>
      <c r="AJL215" s="202"/>
      <c r="AJM215" s="202"/>
      <c r="AJN215" s="202"/>
      <c r="AJO215" s="202"/>
      <c r="AJP215" s="202"/>
      <c r="AJQ215" s="202"/>
      <c r="AJR215" s="202"/>
      <c r="AJS215" s="202"/>
      <c r="AJT215" s="202"/>
      <c r="AJU215" s="202"/>
      <c r="AJV215" s="202"/>
      <c r="AJW215" s="202"/>
      <c r="AJX215" s="202"/>
      <c r="AJY215" s="202"/>
      <c r="AJZ215" s="202"/>
      <c r="AKA215" s="202"/>
      <c r="AKB215" s="202"/>
      <c r="AKC215" s="202"/>
      <c r="AKD215" s="202"/>
      <c r="AKE215" s="202"/>
      <c r="AKF215" s="202"/>
      <c r="AKG215" s="202"/>
      <c r="AKH215" s="202"/>
      <c r="AKI215" s="202"/>
      <c r="AKJ215" s="202"/>
      <c r="AKK215" s="202"/>
      <c r="AKL215" s="202"/>
      <c r="AKM215" s="202"/>
      <c r="AKN215" s="202"/>
      <c r="AKO215" s="202"/>
      <c r="AKP215" s="202"/>
      <c r="AKQ215" s="202"/>
      <c r="AKR215" s="202"/>
      <c r="AKS215" s="202"/>
      <c r="AKT215" s="202"/>
      <c r="AKU215" s="202"/>
      <c r="AKV215" s="202"/>
      <c r="AKW215" s="202"/>
      <c r="AKX215" s="202"/>
      <c r="AKY215" s="202"/>
      <c r="AKZ215" s="202"/>
      <c r="ALA215" s="202"/>
      <c r="ALB215" s="202"/>
      <c r="ALC215" s="202"/>
      <c r="ALD215" s="202"/>
      <c r="ALE215" s="202"/>
      <c r="ALF215" s="202"/>
      <c r="ALG215" s="202"/>
      <c r="ALH215" s="202"/>
      <c r="ALI215" s="202"/>
      <c r="ALJ215" s="202"/>
      <c r="ALK215" s="202"/>
      <c r="ALL215" s="202"/>
      <c r="ALM215" s="202"/>
      <c r="ALN215" s="202"/>
      <c r="ALO215" s="202"/>
      <c r="ALP215" s="202"/>
      <c r="ALQ215" s="202"/>
      <c r="ALR215" s="202"/>
      <c r="ALS215" s="202"/>
      <c r="ALT215" s="202"/>
      <c r="ALU215" s="202"/>
      <c r="ALV215" s="202"/>
      <c r="ALW215" s="202"/>
      <c r="ALX215" s="202"/>
      <c r="ALY215" s="202"/>
      <c r="ALZ215" s="202"/>
      <c r="AMA215" s="202"/>
      <c r="AMB215" s="202"/>
      <c r="AMC215" s="202"/>
      <c r="AMD215" s="202"/>
      <c r="AME215" s="202"/>
      <c r="AMF215" s="202"/>
    </row>
    <row r="216" spans="1:1020" s="208" customFormat="1" ht="15.75" customHeight="1">
      <c r="A216" s="258"/>
      <c r="B216" s="261"/>
      <c r="C216" s="194" t="s">
        <v>430</v>
      </c>
      <c r="D216" s="338">
        <v>0</v>
      </c>
      <c r="E216" s="339">
        <v>0</v>
      </c>
      <c r="F216" s="339">
        <v>0</v>
      </c>
      <c r="G216" s="339">
        <v>0</v>
      </c>
      <c r="H216" s="339">
        <v>0</v>
      </c>
      <c r="I216" s="225">
        <f t="shared" si="27"/>
        <v>0</v>
      </c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  <c r="BL216" s="202"/>
      <c r="BM216" s="202"/>
      <c r="BN216" s="202"/>
      <c r="BO216" s="202"/>
      <c r="BP216" s="202"/>
      <c r="BQ216" s="202"/>
      <c r="BR216" s="202"/>
      <c r="BS216" s="202"/>
      <c r="BT216" s="202"/>
      <c r="BU216" s="202"/>
      <c r="BV216" s="202"/>
      <c r="BW216" s="202"/>
      <c r="BX216" s="202"/>
      <c r="BY216" s="202"/>
      <c r="BZ216" s="202"/>
      <c r="CA216" s="202"/>
      <c r="CB216" s="202"/>
      <c r="CC216" s="202"/>
      <c r="CD216" s="202"/>
      <c r="CE216" s="202"/>
      <c r="CF216" s="202"/>
      <c r="CG216" s="202"/>
      <c r="CH216" s="202"/>
      <c r="CI216" s="202"/>
      <c r="CJ216" s="202"/>
      <c r="CK216" s="202"/>
      <c r="CL216" s="202"/>
      <c r="CM216" s="202"/>
      <c r="CN216" s="202"/>
      <c r="CO216" s="202"/>
      <c r="CP216" s="202"/>
      <c r="CQ216" s="202"/>
      <c r="CR216" s="202"/>
      <c r="CS216" s="202"/>
      <c r="CT216" s="202"/>
      <c r="CU216" s="202"/>
      <c r="CV216" s="202"/>
      <c r="CW216" s="202"/>
      <c r="CX216" s="202"/>
      <c r="CY216" s="202"/>
      <c r="CZ216" s="202"/>
      <c r="DA216" s="202"/>
      <c r="DB216" s="202"/>
      <c r="DC216" s="202"/>
      <c r="DD216" s="202"/>
      <c r="DE216" s="202"/>
      <c r="DF216" s="202"/>
      <c r="DG216" s="202"/>
      <c r="DH216" s="202"/>
      <c r="DI216" s="202"/>
      <c r="DJ216" s="202"/>
      <c r="DK216" s="202"/>
      <c r="DL216" s="202"/>
      <c r="DM216" s="202"/>
      <c r="DN216" s="202"/>
      <c r="DO216" s="202"/>
      <c r="DP216" s="202"/>
      <c r="DQ216" s="202"/>
      <c r="DR216" s="202"/>
      <c r="DS216" s="202"/>
      <c r="DT216" s="202"/>
      <c r="DU216" s="202"/>
      <c r="DV216" s="202"/>
      <c r="DW216" s="202"/>
      <c r="DX216" s="202"/>
      <c r="DY216" s="202"/>
      <c r="DZ216" s="202"/>
      <c r="EA216" s="202"/>
      <c r="EB216" s="202"/>
      <c r="EC216" s="202"/>
      <c r="ED216" s="202"/>
      <c r="EE216" s="202"/>
      <c r="EF216" s="202"/>
      <c r="EG216" s="202"/>
      <c r="EH216" s="202"/>
      <c r="EI216" s="202"/>
      <c r="EJ216" s="202"/>
      <c r="EK216" s="202"/>
      <c r="EL216" s="202"/>
      <c r="EM216" s="202"/>
      <c r="EN216" s="202"/>
      <c r="EO216" s="202"/>
      <c r="EP216" s="202"/>
      <c r="EQ216" s="202"/>
      <c r="ER216" s="202"/>
      <c r="ES216" s="202"/>
      <c r="ET216" s="202"/>
      <c r="EU216" s="202"/>
      <c r="EV216" s="202"/>
      <c r="EW216" s="202"/>
      <c r="EX216" s="202"/>
      <c r="EY216" s="202"/>
      <c r="EZ216" s="202"/>
      <c r="FA216" s="202"/>
      <c r="FB216" s="202"/>
      <c r="FC216" s="202"/>
      <c r="FD216" s="202"/>
      <c r="FE216" s="202"/>
      <c r="FF216" s="202"/>
      <c r="FG216" s="202"/>
      <c r="FH216" s="202"/>
      <c r="FI216" s="202"/>
      <c r="FJ216" s="202"/>
      <c r="FK216" s="202"/>
      <c r="FL216" s="202"/>
      <c r="FM216" s="202"/>
      <c r="FN216" s="202"/>
      <c r="FO216" s="202"/>
      <c r="FP216" s="202"/>
      <c r="FQ216" s="202"/>
      <c r="FR216" s="202"/>
      <c r="FS216" s="202"/>
      <c r="FT216" s="202"/>
      <c r="FU216" s="202"/>
      <c r="FV216" s="202"/>
      <c r="FW216" s="202"/>
      <c r="FX216" s="202"/>
      <c r="FY216" s="202"/>
      <c r="FZ216" s="202"/>
      <c r="GA216" s="202"/>
      <c r="GB216" s="202"/>
      <c r="GC216" s="202"/>
      <c r="GD216" s="202"/>
      <c r="GE216" s="202"/>
      <c r="GF216" s="202"/>
      <c r="GG216" s="202"/>
      <c r="GH216" s="202"/>
      <c r="GI216" s="202"/>
      <c r="GJ216" s="202"/>
      <c r="GK216" s="202"/>
      <c r="GL216" s="202"/>
      <c r="GM216" s="202"/>
      <c r="GN216" s="202"/>
      <c r="GO216" s="202"/>
      <c r="GP216" s="202"/>
      <c r="GQ216" s="202"/>
      <c r="GR216" s="202"/>
      <c r="GS216" s="202"/>
      <c r="GT216" s="202"/>
      <c r="GU216" s="202"/>
      <c r="GV216" s="202"/>
      <c r="GW216" s="202"/>
      <c r="GX216" s="202"/>
      <c r="GY216" s="202"/>
      <c r="GZ216" s="202"/>
      <c r="HA216" s="202"/>
      <c r="HB216" s="202"/>
      <c r="HC216" s="202"/>
      <c r="HD216" s="202"/>
      <c r="HE216" s="202"/>
      <c r="HF216" s="202"/>
      <c r="HG216" s="202"/>
      <c r="HH216" s="202"/>
      <c r="HI216" s="202"/>
      <c r="HJ216" s="202"/>
      <c r="HK216" s="202"/>
      <c r="HL216" s="202"/>
      <c r="HM216" s="202"/>
      <c r="HN216" s="202"/>
      <c r="HO216" s="202"/>
      <c r="HP216" s="202"/>
      <c r="HQ216" s="202"/>
      <c r="HR216" s="202"/>
      <c r="HS216" s="202"/>
      <c r="HT216" s="202"/>
      <c r="HU216" s="202"/>
      <c r="HV216" s="202"/>
      <c r="HW216" s="202"/>
      <c r="HX216" s="202"/>
      <c r="HY216" s="202"/>
      <c r="HZ216" s="202"/>
      <c r="IA216" s="202"/>
      <c r="IB216" s="202"/>
      <c r="IC216" s="202"/>
      <c r="ID216" s="202"/>
      <c r="IE216" s="202"/>
      <c r="IF216" s="202"/>
      <c r="IG216" s="202"/>
      <c r="IH216" s="202"/>
      <c r="II216" s="202"/>
      <c r="IJ216" s="202"/>
      <c r="IK216" s="202"/>
      <c r="IL216" s="202"/>
      <c r="IM216" s="202"/>
      <c r="IN216" s="202"/>
      <c r="IO216" s="202"/>
      <c r="IP216" s="202"/>
      <c r="IQ216" s="202"/>
      <c r="IR216" s="202"/>
      <c r="IS216" s="202"/>
      <c r="IT216" s="202"/>
      <c r="IU216" s="202"/>
      <c r="IV216" s="202"/>
      <c r="IW216" s="202"/>
      <c r="IX216" s="202"/>
      <c r="IY216" s="202"/>
      <c r="IZ216" s="202"/>
      <c r="JA216" s="202"/>
      <c r="JB216" s="202"/>
      <c r="JC216" s="202"/>
      <c r="JD216" s="202"/>
      <c r="JE216" s="202"/>
      <c r="JF216" s="202"/>
      <c r="JG216" s="202"/>
      <c r="JH216" s="202"/>
      <c r="JI216" s="202"/>
      <c r="JJ216" s="202"/>
      <c r="JK216" s="202"/>
      <c r="JL216" s="202"/>
      <c r="JM216" s="202"/>
      <c r="JN216" s="202"/>
      <c r="JO216" s="202"/>
      <c r="JP216" s="202"/>
      <c r="JQ216" s="202"/>
      <c r="JR216" s="202"/>
      <c r="JS216" s="202"/>
      <c r="JT216" s="202"/>
      <c r="JU216" s="202"/>
      <c r="JV216" s="202"/>
      <c r="JW216" s="202"/>
      <c r="JX216" s="202"/>
      <c r="JY216" s="202"/>
      <c r="JZ216" s="202"/>
      <c r="KA216" s="202"/>
      <c r="KB216" s="202"/>
      <c r="KC216" s="202"/>
      <c r="KD216" s="202"/>
      <c r="KE216" s="202"/>
      <c r="KF216" s="202"/>
      <c r="KG216" s="202"/>
      <c r="KH216" s="202"/>
      <c r="KI216" s="202"/>
      <c r="KJ216" s="202"/>
      <c r="KK216" s="202"/>
      <c r="KL216" s="202"/>
      <c r="KM216" s="202"/>
      <c r="KN216" s="202"/>
      <c r="KO216" s="202"/>
      <c r="KP216" s="202"/>
      <c r="KQ216" s="202"/>
      <c r="KR216" s="202"/>
      <c r="KS216" s="202"/>
      <c r="KT216" s="202"/>
      <c r="KU216" s="202"/>
      <c r="KV216" s="202"/>
      <c r="KW216" s="202"/>
      <c r="KX216" s="202"/>
      <c r="KY216" s="202"/>
      <c r="KZ216" s="202"/>
      <c r="LA216" s="202"/>
      <c r="LB216" s="202"/>
      <c r="LC216" s="202"/>
      <c r="LD216" s="202"/>
      <c r="LE216" s="202"/>
      <c r="LF216" s="202"/>
      <c r="LG216" s="202"/>
      <c r="LH216" s="202"/>
      <c r="LI216" s="202"/>
      <c r="LJ216" s="202"/>
      <c r="LK216" s="202"/>
      <c r="LL216" s="202"/>
      <c r="LM216" s="202"/>
      <c r="LN216" s="202"/>
      <c r="LO216" s="202"/>
      <c r="LP216" s="202"/>
      <c r="LQ216" s="202"/>
      <c r="LR216" s="202"/>
      <c r="LS216" s="202"/>
      <c r="LT216" s="202"/>
      <c r="LU216" s="202"/>
      <c r="LV216" s="202"/>
      <c r="LW216" s="202"/>
      <c r="LX216" s="202"/>
      <c r="LY216" s="202"/>
      <c r="LZ216" s="202"/>
      <c r="MA216" s="202"/>
      <c r="MB216" s="202"/>
      <c r="MC216" s="202"/>
      <c r="MD216" s="202"/>
      <c r="ME216" s="202"/>
      <c r="MF216" s="202"/>
      <c r="MG216" s="202"/>
      <c r="MH216" s="202"/>
      <c r="MI216" s="202"/>
      <c r="MJ216" s="202"/>
      <c r="MK216" s="202"/>
      <c r="ML216" s="202"/>
      <c r="MM216" s="202"/>
      <c r="MN216" s="202"/>
      <c r="MO216" s="202"/>
      <c r="MP216" s="202"/>
      <c r="MQ216" s="202"/>
      <c r="MR216" s="202"/>
      <c r="MS216" s="202"/>
      <c r="MT216" s="202"/>
      <c r="MU216" s="202"/>
      <c r="MV216" s="202"/>
      <c r="MW216" s="202"/>
      <c r="MX216" s="202"/>
      <c r="MY216" s="202"/>
      <c r="MZ216" s="202"/>
      <c r="NA216" s="202"/>
      <c r="NB216" s="202"/>
      <c r="NC216" s="202"/>
      <c r="ND216" s="202"/>
      <c r="NE216" s="202"/>
      <c r="NF216" s="202"/>
      <c r="NG216" s="202"/>
      <c r="NH216" s="202"/>
      <c r="NI216" s="202"/>
      <c r="NJ216" s="202"/>
      <c r="NK216" s="202"/>
      <c r="NL216" s="202"/>
      <c r="NM216" s="202"/>
      <c r="NN216" s="202"/>
      <c r="NO216" s="202"/>
      <c r="NP216" s="202"/>
      <c r="NQ216" s="202"/>
      <c r="NR216" s="202"/>
      <c r="NS216" s="202"/>
      <c r="NT216" s="202"/>
      <c r="NU216" s="202"/>
      <c r="NV216" s="202"/>
      <c r="NW216" s="202"/>
      <c r="NX216" s="202"/>
      <c r="NY216" s="202"/>
      <c r="NZ216" s="202"/>
      <c r="OA216" s="202"/>
      <c r="OB216" s="202"/>
      <c r="OC216" s="202"/>
      <c r="OD216" s="202"/>
      <c r="OE216" s="202"/>
      <c r="OF216" s="202"/>
      <c r="OG216" s="202"/>
      <c r="OH216" s="202"/>
      <c r="OI216" s="202"/>
      <c r="OJ216" s="202"/>
      <c r="OK216" s="202"/>
      <c r="OL216" s="202"/>
      <c r="OM216" s="202"/>
      <c r="ON216" s="202"/>
      <c r="OO216" s="202"/>
      <c r="OP216" s="202"/>
      <c r="OQ216" s="202"/>
      <c r="OR216" s="202"/>
      <c r="OS216" s="202"/>
      <c r="OT216" s="202"/>
      <c r="OU216" s="202"/>
      <c r="OV216" s="202"/>
      <c r="OW216" s="202"/>
      <c r="OX216" s="202"/>
      <c r="OY216" s="202"/>
      <c r="OZ216" s="202"/>
      <c r="PA216" s="202"/>
      <c r="PB216" s="202"/>
      <c r="PC216" s="202"/>
      <c r="PD216" s="202"/>
      <c r="PE216" s="202"/>
      <c r="PF216" s="202"/>
      <c r="PG216" s="202"/>
      <c r="PH216" s="202"/>
      <c r="PI216" s="202"/>
      <c r="PJ216" s="202"/>
      <c r="PK216" s="202"/>
      <c r="PL216" s="202"/>
      <c r="PM216" s="202"/>
      <c r="PN216" s="202"/>
      <c r="PO216" s="202"/>
      <c r="PP216" s="202"/>
      <c r="PQ216" s="202"/>
      <c r="PR216" s="202"/>
      <c r="PS216" s="202"/>
      <c r="PT216" s="202"/>
      <c r="PU216" s="202"/>
      <c r="PV216" s="202"/>
      <c r="PW216" s="202"/>
      <c r="PX216" s="202"/>
      <c r="PY216" s="202"/>
      <c r="PZ216" s="202"/>
      <c r="QA216" s="202"/>
      <c r="QB216" s="202"/>
      <c r="QC216" s="202"/>
      <c r="QD216" s="202"/>
      <c r="QE216" s="202"/>
      <c r="QF216" s="202"/>
      <c r="QG216" s="202"/>
      <c r="QH216" s="202"/>
      <c r="QI216" s="202"/>
      <c r="QJ216" s="202"/>
      <c r="QK216" s="202"/>
      <c r="QL216" s="202"/>
      <c r="QM216" s="202"/>
      <c r="QN216" s="202"/>
      <c r="QO216" s="202"/>
      <c r="QP216" s="202"/>
      <c r="QQ216" s="202"/>
      <c r="QR216" s="202"/>
      <c r="QS216" s="202"/>
      <c r="QT216" s="202"/>
      <c r="QU216" s="202"/>
      <c r="QV216" s="202"/>
      <c r="QW216" s="202"/>
      <c r="QX216" s="202"/>
      <c r="QY216" s="202"/>
      <c r="QZ216" s="202"/>
      <c r="RA216" s="202"/>
      <c r="RB216" s="202"/>
      <c r="RC216" s="202"/>
      <c r="RD216" s="202"/>
      <c r="RE216" s="202"/>
      <c r="RF216" s="202"/>
      <c r="RG216" s="202"/>
      <c r="RH216" s="202"/>
      <c r="RI216" s="202"/>
      <c r="RJ216" s="202"/>
      <c r="RK216" s="202"/>
      <c r="RL216" s="202"/>
      <c r="RM216" s="202"/>
      <c r="RN216" s="202"/>
      <c r="RO216" s="202"/>
      <c r="RP216" s="202"/>
      <c r="RQ216" s="202"/>
      <c r="RR216" s="202"/>
      <c r="RS216" s="202"/>
      <c r="RT216" s="202"/>
      <c r="RU216" s="202"/>
      <c r="RV216" s="202"/>
      <c r="RW216" s="202"/>
      <c r="RX216" s="202"/>
      <c r="RY216" s="202"/>
      <c r="RZ216" s="202"/>
      <c r="SA216" s="202"/>
      <c r="SB216" s="202"/>
      <c r="SC216" s="202"/>
      <c r="SD216" s="202"/>
      <c r="SE216" s="202"/>
      <c r="SF216" s="202"/>
      <c r="SG216" s="202"/>
      <c r="SH216" s="202"/>
      <c r="SI216" s="202"/>
      <c r="SJ216" s="202"/>
      <c r="SK216" s="202"/>
      <c r="SL216" s="202"/>
      <c r="SM216" s="202"/>
      <c r="SN216" s="202"/>
      <c r="SO216" s="202"/>
      <c r="SP216" s="202"/>
      <c r="SQ216" s="202"/>
      <c r="SR216" s="202"/>
      <c r="SS216" s="202"/>
      <c r="ST216" s="202"/>
      <c r="SU216" s="202"/>
      <c r="SV216" s="202"/>
      <c r="SW216" s="202"/>
      <c r="SX216" s="202"/>
      <c r="SY216" s="202"/>
      <c r="SZ216" s="202"/>
      <c r="TA216" s="202"/>
      <c r="TB216" s="202"/>
      <c r="TC216" s="202"/>
      <c r="TD216" s="202"/>
      <c r="TE216" s="202"/>
      <c r="TF216" s="202"/>
      <c r="TG216" s="202"/>
      <c r="TH216" s="202"/>
      <c r="TI216" s="202"/>
      <c r="TJ216" s="202"/>
      <c r="TK216" s="202"/>
      <c r="TL216" s="202"/>
      <c r="TM216" s="202"/>
      <c r="TN216" s="202"/>
      <c r="TO216" s="202"/>
      <c r="TP216" s="202"/>
      <c r="TQ216" s="202"/>
      <c r="TR216" s="202"/>
      <c r="TS216" s="202"/>
      <c r="TT216" s="202"/>
      <c r="TU216" s="202"/>
      <c r="TV216" s="202"/>
      <c r="TW216" s="202"/>
      <c r="TX216" s="202"/>
      <c r="TY216" s="202"/>
      <c r="TZ216" s="202"/>
      <c r="UA216" s="202"/>
      <c r="UB216" s="202"/>
      <c r="UC216" s="202"/>
      <c r="UD216" s="202"/>
      <c r="UE216" s="202"/>
      <c r="UF216" s="202"/>
      <c r="UG216" s="202"/>
      <c r="UH216" s="202"/>
      <c r="UI216" s="202"/>
      <c r="UJ216" s="202"/>
      <c r="UK216" s="202"/>
      <c r="UL216" s="202"/>
      <c r="UM216" s="202"/>
      <c r="UN216" s="202"/>
      <c r="UO216" s="202"/>
      <c r="UP216" s="202"/>
      <c r="UQ216" s="202"/>
      <c r="UR216" s="202"/>
      <c r="US216" s="202"/>
      <c r="UT216" s="202"/>
      <c r="UU216" s="202"/>
      <c r="UV216" s="202"/>
      <c r="UW216" s="202"/>
      <c r="UX216" s="202"/>
      <c r="UY216" s="202"/>
      <c r="UZ216" s="202"/>
      <c r="VA216" s="202"/>
      <c r="VB216" s="202"/>
      <c r="VC216" s="202"/>
      <c r="VD216" s="202"/>
      <c r="VE216" s="202"/>
      <c r="VF216" s="202"/>
      <c r="VG216" s="202"/>
      <c r="VH216" s="202"/>
      <c r="VI216" s="202"/>
      <c r="VJ216" s="202"/>
      <c r="VK216" s="202"/>
      <c r="VL216" s="202"/>
      <c r="VM216" s="202"/>
      <c r="VN216" s="202"/>
      <c r="VO216" s="202"/>
      <c r="VP216" s="202"/>
      <c r="VQ216" s="202"/>
      <c r="VR216" s="202"/>
      <c r="VS216" s="202"/>
      <c r="VT216" s="202"/>
      <c r="VU216" s="202"/>
      <c r="VV216" s="202"/>
      <c r="VW216" s="202"/>
      <c r="VX216" s="202"/>
      <c r="VY216" s="202"/>
      <c r="VZ216" s="202"/>
      <c r="WA216" s="202"/>
      <c r="WB216" s="202"/>
      <c r="WC216" s="202"/>
      <c r="WD216" s="202"/>
      <c r="WE216" s="202"/>
      <c r="WF216" s="202"/>
      <c r="WG216" s="202"/>
      <c r="WH216" s="202"/>
      <c r="WI216" s="202"/>
      <c r="WJ216" s="202"/>
      <c r="WK216" s="202"/>
      <c r="WL216" s="202"/>
      <c r="WM216" s="202"/>
      <c r="WN216" s="202"/>
      <c r="WO216" s="202"/>
      <c r="WP216" s="202"/>
      <c r="WQ216" s="202"/>
      <c r="WR216" s="202"/>
      <c r="WS216" s="202"/>
      <c r="WT216" s="202"/>
      <c r="WU216" s="202"/>
      <c r="WV216" s="202"/>
      <c r="WW216" s="202"/>
      <c r="WX216" s="202"/>
      <c r="WY216" s="202"/>
      <c r="WZ216" s="202"/>
      <c r="XA216" s="202"/>
      <c r="XB216" s="202"/>
      <c r="XC216" s="202"/>
      <c r="XD216" s="202"/>
      <c r="XE216" s="202"/>
      <c r="XF216" s="202"/>
      <c r="XG216" s="202"/>
      <c r="XH216" s="202"/>
      <c r="XI216" s="202"/>
      <c r="XJ216" s="202"/>
      <c r="XK216" s="202"/>
      <c r="XL216" s="202"/>
      <c r="XM216" s="202"/>
      <c r="XN216" s="202"/>
      <c r="XO216" s="202"/>
      <c r="XP216" s="202"/>
      <c r="XQ216" s="202"/>
      <c r="XR216" s="202"/>
      <c r="XS216" s="202"/>
      <c r="XT216" s="202"/>
      <c r="XU216" s="202"/>
      <c r="XV216" s="202"/>
      <c r="XW216" s="202"/>
      <c r="XX216" s="202"/>
      <c r="XY216" s="202"/>
      <c r="XZ216" s="202"/>
      <c r="YA216" s="202"/>
      <c r="YB216" s="202"/>
      <c r="YC216" s="202"/>
      <c r="YD216" s="202"/>
      <c r="YE216" s="202"/>
      <c r="YF216" s="202"/>
      <c r="YG216" s="202"/>
      <c r="YH216" s="202"/>
      <c r="YI216" s="202"/>
      <c r="YJ216" s="202"/>
      <c r="YK216" s="202"/>
      <c r="YL216" s="202"/>
      <c r="YM216" s="202"/>
      <c r="YN216" s="202"/>
      <c r="YO216" s="202"/>
      <c r="YP216" s="202"/>
      <c r="YQ216" s="202"/>
      <c r="YR216" s="202"/>
      <c r="YS216" s="202"/>
      <c r="YT216" s="202"/>
      <c r="YU216" s="202"/>
      <c r="YV216" s="202"/>
      <c r="YW216" s="202"/>
      <c r="YX216" s="202"/>
      <c r="YY216" s="202"/>
      <c r="YZ216" s="202"/>
      <c r="ZA216" s="202"/>
      <c r="ZB216" s="202"/>
      <c r="ZC216" s="202"/>
      <c r="ZD216" s="202"/>
      <c r="ZE216" s="202"/>
      <c r="ZF216" s="202"/>
      <c r="ZG216" s="202"/>
      <c r="ZH216" s="202"/>
      <c r="ZI216" s="202"/>
      <c r="ZJ216" s="202"/>
      <c r="ZK216" s="202"/>
      <c r="ZL216" s="202"/>
      <c r="ZM216" s="202"/>
      <c r="ZN216" s="202"/>
      <c r="ZO216" s="202"/>
      <c r="ZP216" s="202"/>
      <c r="ZQ216" s="202"/>
      <c r="ZR216" s="202"/>
      <c r="ZS216" s="202"/>
      <c r="ZT216" s="202"/>
      <c r="ZU216" s="202"/>
      <c r="ZV216" s="202"/>
      <c r="ZW216" s="202"/>
      <c r="ZX216" s="202"/>
      <c r="ZY216" s="202"/>
      <c r="ZZ216" s="202"/>
      <c r="AAA216" s="202"/>
      <c r="AAB216" s="202"/>
      <c r="AAC216" s="202"/>
      <c r="AAD216" s="202"/>
      <c r="AAE216" s="202"/>
      <c r="AAF216" s="202"/>
      <c r="AAG216" s="202"/>
      <c r="AAH216" s="202"/>
      <c r="AAI216" s="202"/>
      <c r="AAJ216" s="202"/>
      <c r="AAK216" s="202"/>
      <c r="AAL216" s="202"/>
      <c r="AAM216" s="202"/>
      <c r="AAN216" s="202"/>
      <c r="AAO216" s="202"/>
      <c r="AAP216" s="202"/>
      <c r="AAQ216" s="202"/>
      <c r="AAR216" s="202"/>
      <c r="AAS216" s="202"/>
      <c r="AAT216" s="202"/>
      <c r="AAU216" s="202"/>
      <c r="AAV216" s="202"/>
      <c r="AAW216" s="202"/>
      <c r="AAX216" s="202"/>
      <c r="AAY216" s="202"/>
      <c r="AAZ216" s="202"/>
      <c r="ABA216" s="202"/>
      <c r="ABB216" s="202"/>
      <c r="ABC216" s="202"/>
      <c r="ABD216" s="202"/>
      <c r="ABE216" s="202"/>
      <c r="ABF216" s="202"/>
      <c r="ABG216" s="202"/>
      <c r="ABH216" s="202"/>
      <c r="ABI216" s="202"/>
      <c r="ABJ216" s="202"/>
      <c r="ABK216" s="202"/>
      <c r="ABL216" s="202"/>
      <c r="ABM216" s="202"/>
      <c r="ABN216" s="202"/>
      <c r="ABO216" s="202"/>
      <c r="ABP216" s="202"/>
      <c r="ABQ216" s="202"/>
      <c r="ABR216" s="202"/>
      <c r="ABS216" s="202"/>
      <c r="ABT216" s="202"/>
      <c r="ABU216" s="202"/>
      <c r="ABV216" s="202"/>
      <c r="ABW216" s="202"/>
      <c r="ABX216" s="202"/>
      <c r="ABY216" s="202"/>
      <c r="ABZ216" s="202"/>
      <c r="ACA216" s="202"/>
      <c r="ACB216" s="202"/>
      <c r="ACC216" s="202"/>
      <c r="ACD216" s="202"/>
      <c r="ACE216" s="202"/>
      <c r="ACF216" s="202"/>
      <c r="ACG216" s="202"/>
      <c r="ACH216" s="202"/>
      <c r="ACI216" s="202"/>
      <c r="ACJ216" s="202"/>
      <c r="ACK216" s="202"/>
      <c r="ACL216" s="202"/>
      <c r="ACM216" s="202"/>
      <c r="ACN216" s="202"/>
      <c r="ACO216" s="202"/>
      <c r="ACP216" s="202"/>
      <c r="ACQ216" s="202"/>
      <c r="ACR216" s="202"/>
      <c r="ACS216" s="202"/>
      <c r="ACT216" s="202"/>
      <c r="ACU216" s="202"/>
      <c r="ACV216" s="202"/>
      <c r="ACW216" s="202"/>
      <c r="ACX216" s="202"/>
      <c r="ACY216" s="202"/>
      <c r="ACZ216" s="202"/>
      <c r="ADA216" s="202"/>
      <c r="ADB216" s="202"/>
      <c r="ADC216" s="202"/>
      <c r="ADD216" s="202"/>
      <c r="ADE216" s="202"/>
      <c r="ADF216" s="202"/>
      <c r="ADG216" s="202"/>
      <c r="ADH216" s="202"/>
      <c r="ADI216" s="202"/>
      <c r="ADJ216" s="202"/>
      <c r="ADK216" s="202"/>
      <c r="ADL216" s="202"/>
      <c r="ADM216" s="202"/>
      <c r="ADN216" s="202"/>
      <c r="ADO216" s="202"/>
      <c r="ADP216" s="202"/>
      <c r="ADQ216" s="202"/>
      <c r="ADR216" s="202"/>
      <c r="ADS216" s="202"/>
      <c r="ADT216" s="202"/>
      <c r="ADU216" s="202"/>
      <c r="ADV216" s="202"/>
      <c r="ADW216" s="202"/>
      <c r="ADX216" s="202"/>
      <c r="ADY216" s="202"/>
      <c r="ADZ216" s="202"/>
      <c r="AEA216" s="202"/>
      <c r="AEB216" s="202"/>
      <c r="AEC216" s="202"/>
      <c r="AED216" s="202"/>
      <c r="AEE216" s="202"/>
      <c r="AEF216" s="202"/>
      <c r="AEG216" s="202"/>
      <c r="AEH216" s="202"/>
      <c r="AEI216" s="202"/>
      <c r="AEJ216" s="202"/>
      <c r="AEK216" s="202"/>
      <c r="AEL216" s="202"/>
      <c r="AEM216" s="202"/>
      <c r="AEN216" s="202"/>
      <c r="AEO216" s="202"/>
      <c r="AEP216" s="202"/>
      <c r="AEQ216" s="202"/>
      <c r="AER216" s="202"/>
      <c r="AES216" s="202"/>
      <c r="AET216" s="202"/>
      <c r="AEU216" s="202"/>
      <c r="AEV216" s="202"/>
      <c r="AEW216" s="202"/>
      <c r="AEX216" s="202"/>
      <c r="AEY216" s="202"/>
      <c r="AEZ216" s="202"/>
      <c r="AFA216" s="202"/>
      <c r="AFB216" s="202"/>
      <c r="AFC216" s="202"/>
      <c r="AFD216" s="202"/>
      <c r="AFE216" s="202"/>
      <c r="AFF216" s="202"/>
      <c r="AFG216" s="202"/>
      <c r="AFH216" s="202"/>
      <c r="AFI216" s="202"/>
      <c r="AFJ216" s="202"/>
      <c r="AFK216" s="202"/>
      <c r="AFL216" s="202"/>
      <c r="AFM216" s="202"/>
      <c r="AFN216" s="202"/>
      <c r="AFO216" s="202"/>
      <c r="AFP216" s="202"/>
      <c r="AFQ216" s="202"/>
      <c r="AFR216" s="202"/>
      <c r="AFS216" s="202"/>
      <c r="AFT216" s="202"/>
      <c r="AFU216" s="202"/>
      <c r="AFV216" s="202"/>
      <c r="AFW216" s="202"/>
      <c r="AFX216" s="202"/>
      <c r="AFY216" s="202"/>
      <c r="AFZ216" s="202"/>
      <c r="AGA216" s="202"/>
      <c r="AGB216" s="202"/>
      <c r="AGC216" s="202"/>
      <c r="AGD216" s="202"/>
      <c r="AGE216" s="202"/>
      <c r="AGF216" s="202"/>
      <c r="AGG216" s="202"/>
      <c r="AGH216" s="202"/>
      <c r="AGI216" s="202"/>
      <c r="AGJ216" s="202"/>
      <c r="AGK216" s="202"/>
      <c r="AGL216" s="202"/>
      <c r="AGM216" s="202"/>
      <c r="AGN216" s="202"/>
      <c r="AGO216" s="202"/>
      <c r="AGP216" s="202"/>
      <c r="AGQ216" s="202"/>
      <c r="AGR216" s="202"/>
      <c r="AGS216" s="202"/>
      <c r="AGT216" s="202"/>
      <c r="AGU216" s="202"/>
      <c r="AGV216" s="202"/>
      <c r="AGW216" s="202"/>
      <c r="AGX216" s="202"/>
      <c r="AGY216" s="202"/>
      <c r="AGZ216" s="202"/>
      <c r="AHA216" s="202"/>
      <c r="AHB216" s="202"/>
      <c r="AHC216" s="202"/>
      <c r="AHD216" s="202"/>
      <c r="AHE216" s="202"/>
      <c r="AHF216" s="202"/>
      <c r="AHG216" s="202"/>
      <c r="AHH216" s="202"/>
      <c r="AHI216" s="202"/>
      <c r="AHJ216" s="202"/>
      <c r="AHK216" s="202"/>
      <c r="AHL216" s="202"/>
      <c r="AHM216" s="202"/>
      <c r="AHN216" s="202"/>
      <c r="AHO216" s="202"/>
      <c r="AHP216" s="202"/>
      <c r="AHQ216" s="202"/>
      <c r="AHR216" s="202"/>
      <c r="AHS216" s="202"/>
      <c r="AHT216" s="202"/>
      <c r="AHU216" s="202"/>
      <c r="AHV216" s="202"/>
      <c r="AHW216" s="202"/>
      <c r="AHX216" s="202"/>
      <c r="AHY216" s="202"/>
      <c r="AHZ216" s="202"/>
      <c r="AIA216" s="202"/>
      <c r="AIB216" s="202"/>
      <c r="AIC216" s="202"/>
      <c r="AID216" s="202"/>
      <c r="AIE216" s="202"/>
      <c r="AIF216" s="202"/>
      <c r="AIG216" s="202"/>
      <c r="AIH216" s="202"/>
      <c r="AII216" s="202"/>
      <c r="AIJ216" s="202"/>
      <c r="AIK216" s="202"/>
      <c r="AIL216" s="202"/>
      <c r="AIM216" s="202"/>
      <c r="AIN216" s="202"/>
      <c r="AIO216" s="202"/>
      <c r="AIP216" s="202"/>
      <c r="AIQ216" s="202"/>
      <c r="AIR216" s="202"/>
      <c r="AIS216" s="202"/>
      <c r="AIT216" s="202"/>
      <c r="AIU216" s="202"/>
      <c r="AIV216" s="202"/>
      <c r="AIW216" s="202"/>
      <c r="AIX216" s="202"/>
      <c r="AIY216" s="202"/>
      <c r="AIZ216" s="202"/>
      <c r="AJA216" s="202"/>
      <c r="AJB216" s="202"/>
      <c r="AJC216" s="202"/>
      <c r="AJD216" s="202"/>
      <c r="AJE216" s="202"/>
      <c r="AJF216" s="202"/>
      <c r="AJG216" s="202"/>
      <c r="AJH216" s="202"/>
      <c r="AJI216" s="202"/>
      <c r="AJJ216" s="202"/>
      <c r="AJK216" s="202"/>
      <c r="AJL216" s="202"/>
      <c r="AJM216" s="202"/>
      <c r="AJN216" s="202"/>
      <c r="AJO216" s="202"/>
      <c r="AJP216" s="202"/>
      <c r="AJQ216" s="202"/>
      <c r="AJR216" s="202"/>
      <c r="AJS216" s="202"/>
      <c r="AJT216" s="202"/>
      <c r="AJU216" s="202"/>
      <c r="AJV216" s="202"/>
      <c r="AJW216" s="202"/>
      <c r="AJX216" s="202"/>
      <c r="AJY216" s="202"/>
      <c r="AJZ216" s="202"/>
      <c r="AKA216" s="202"/>
      <c r="AKB216" s="202"/>
      <c r="AKC216" s="202"/>
      <c r="AKD216" s="202"/>
      <c r="AKE216" s="202"/>
      <c r="AKF216" s="202"/>
      <c r="AKG216" s="202"/>
      <c r="AKH216" s="202"/>
      <c r="AKI216" s="202"/>
      <c r="AKJ216" s="202"/>
      <c r="AKK216" s="202"/>
      <c r="AKL216" s="202"/>
      <c r="AKM216" s="202"/>
      <c r="AKN216" s="202"/>
      <c r="AKO216" s="202"/>
      <c r="AKP216" s="202"/>
      <c r="AKQ216" s="202"/>
      <c r="AKR216" s="202"/>
      <c r="AKS216" s="202"/>
      <c r="AKT216" s="202"/>
      <c r="AKU216" s="202"/>
      <c r="AKV216" s="202"/>
      <c r="AKW216" s="202"/>
      <c r="AKX216" s="202"/>
      <c r="AKY216" s="202"/>
      <c r="AKZ216" s="202"/>
      <c r="ALA216" s="202"/>
      <c r="ALB216" s="202"/>
      <c r="ALC216" s="202"/>
      <c r="ALD216" s="202"/>
      <c r="ALE216" s="202"/>
      <c r="ALF216" s="202"/>
      <c r="ALG216" s="202"/>
      <c r="ALH216" s="202"/>
      <c r="ALI216" s="202"/>
      <c r="ALJ216" s="202"/>
      <c r="ALK216" s="202"/>
      <c r="ALL216" s="202"/>
      <c r="ALM216" s="202"/>
      <c r="ALN216" s="202"/>
      <c r="ALO216" s="202"/>
      <c r="ALP216" s="202"/>
      <c r="ALQ216" s="202"/>
      <c r="ALR216" s="202"/>
      <c r="ALS216" s="202"/>
      <c r="ALT216" s="202"/>
      <c r="ALU216" s="202"/>
      <c r="ALV216" s="202"/>
      <c r="ALW216" s="202"/>
      <c r="ALX216" s="202"/>
      <c r="ALY216" s="202"/>
      <c r="ALZ216" s="202"/>
      <c r="AMA216" s="202"/>
      <c r="AMB216" s="202"/>
      <c r="AMC216" s="202"/>
      <c r="AMD216" s="202"/>
      <c r="AME216" s="202"/>
      <c r="AMF216" s="202"/>
    </row>
    <row r="217" spans="1:1020" s="208" customFormat="1">
      <c r="A217" s="258"/>
      <c r="B217" s="261"/>
      <c r="C217" s="194" t="s">
        <v>431</v>
      </c>
      <c r="D217" s="338">
        <v>0</v>
      </c>
      <c r="E217" s="339">
        <v>0</v>
      </c>
      <c r="F217" s="339">
        <v>0</v>
      </c>
      <c r="G217" s="339">
        <v>0</v>
      </c>
      <c r="H217" s="339">
        <v>0</v>
      </c>
      <c r="I217" s="225">
        <f t="shared" si="27"/>
        <v>0</v>
      </c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  <c r="BL217" s="202"/>
      <c r="BM217" s="202"/>
      <c r="BN217" s="202"/>
      <c r="BO217" s="202"/>
      <c r="BP217" s="202"/>
      <c r="BQ217" s="202"/>
      <c r="BR217" s="202"/>
      <c r="BS217" s="202"/>
      <c r="BT217" s="202"/>
      <c r="BU217" s="202"/>
      <c r="BV217" s="202"/>
      <c r="BW217" s="202"/>
      <c r="BX217" s="202"/>
      <c r="BY217" s="202"/>
      <c r="BZ217" s="202"/>
      <c r="CA217" s="202"/>
      <c r="CB217" s="202"/>
      <c r="CC217" s="202"/>
      <c r="CD217" s="202"/>
      <c r="CE217" s="202"/>
      <c r="CF217" s="202"/>
      <c r="CG217" s="202"/>
      <c r="CH217" s="202"/>
      <c r="CI217" s="202"/>
      <c r="CJ217" s="202"/>
      <c r="CK217" s="202"/>
      <c r="CL217" s="202"/>
      <c r="CM217" s="202"/>
      <c r="CN217" s="202"/>
      <c r="CO217" s="202"/>
      <c r="CP217" s="202"/>
      <c r="CQ217" s="202"/>
      <c r="CR217" s="202"/>
      <c r="CS217" s="202"/>
      <c r="CT217" s="202"/>
      <c r="CU217" s="202"/>
      <c r="CV217" s="202"/>
      <c r="CW217" s="202"/>
      <c r="CX217" s="202"/>
      <c r="CY217" s="202"/>
      <c r="CZ217" s="202"/>
      <c r="DA217" s="202"/>
      <c r="DB217" s="202"/>
      <c r="DC217" s="202"/>
      <c r="DD217" s="202"/>
      <c r="DE217" s="202"/>
      <c r="DF217" s="202"/>
      <c r="DG217" s="202"/>
      <c r="DH217" s="202"/>
      <c r="DI217" s="202"/>
      <c r="DJ217" s="202"/>
      <c r="DK217" s="202"/>
      <c r="DL217" s="202"/>
      <c r="DM217" s="202"/>
      <c r="DN217" s="202"/>
      <c r="DO217" s="202"/>
      <c r="DP217" s="202"/>
      <c r="DQ217" s="202"/>
      <c r="DR217" s="202"/>
      <c r="DS217" s="202"/>
      <c r="DT217" s="202"/>
      <c r="DU217" s="202"/>
      <c r="DV217" s="202"/>
      <c r="DW217" s="202"/>
      <c r="DX217" s="202"/>
      <c r="DY217" s="202"/>
      <c r="DZ217" s="202"/>
      <c r="EA217" s="202"/>
      <c r="EB217" s="202"/>
      <c r="EC217" s="202"/>
      <c r="ED217" s="202"/>
      <c r="EE217" s="202"/>
      <c r="EF217" s="202"/>
      <c r="EG217" s="202"/>
      <c r="EH217" s="202"/>
      <c r="EI217" s="202"/>
      <c r="EJ217" s="202"/>
      <c r="EK217" s="202"/>
      <c r="EL217" s="202"/>
      <c r="EM217" s="202"/>
      <c r="EN217" s="202"/>
      <c r="EO217" s="202"/>
      <c r="EP217" s="202"/>
      <c r="EQ217" s="202"/>
      <c r="ER217" s="202"/>
      <c r="ES217" s="202"/>
      <c r="ET217" s="202"/>
      <c r="EU217" s="202"/>
      <c r="EV217" s="202"/>
      <c r="EW217" s="202"/>
      <c r="EX217" s="202"/>
      <c r="EY217" s="202"/>
      <c r="EZ217" s="202"/>
      <c r="FA217" s="202"/>
      <c r="FB217" s="202"/>
      <c r="FC217" s="202"/>
      <c r="FD217" s="202"/>
      <c r="FE217" s="202"/>
      <c r="FF217" s="202"/>
      <c r="FG217" s="202"/>
      <c r="FH217" s="202"/>
      <c r="FI217" s="202"/>
      <c r="FJ217" s="202"/>
      <c r="FK217" s="202"/>
      <c r="FL217" s="202"/>
      <c r="FM217" s="202"/>
      <c r="FN217" s="202"/>
      <c r="FO217" s="202"/>
      <c r="FP217" s="202"/>
      <c r="FQ217" s="202"/>
      <c r="FR217" s="202"/>
      <c r="FS217" s="202"/>
      <c r="FT217" s="202"/>
      <c r="FU217" s="202"/>
      <c r="FV217" s="202"/>
      <c r="FW217" s="202"/>
      <c r="FX217" s="202"/>
      <c r="FY217" s="202"/>
      <c r="FZ217" s="202"/>
      <c r="GA217" s="202"/>
      <c r="GB217" s="202"/>
      <c r="GC217" s="202"/>
      <c r="GD217" s="202"/>
      <c r="GE217" s="202"/>
      <c r="GF217" s="202"/>
      <c r="GG217" s="202"/>
      <c r="GH217" s="202"/>
      <c r="GI217" s="202"/>
      <c r="GJ217" s="202"/>
      <c r="GK217" s="202"/>
      <c r="GL217" s="202"/>
      <c r="GM217" s="202"/>
      <c r="GN217" s="202"/>
      <c r="GO217" s="202"/>
      <c r="GP217" s="202"/>
      <c r="GQ217" s="202"/>
      <c r="GR217" s="202"/>
      <c r="GS217" s="202"/>
      <c r="GT217" s="202"/>
      <c r="GU217" s="202"/>
      <c r="GV217" s="202"/>
      <c r="GW217" s="202"/>
      <c r="GX217" s="202"/>
      <c r="GY217" s="202"/>
      <c r="GZ217" s="202"/>
      <c r="HA217" s="202"/>
      <c r="HB217" s="202"/>
      <c r="HC217" s="202"/>
      <c r="HD217" s="202"/>
      <c r="HE217" s="202"/>
      <c r="HF217" s="202"/>
      <c r="HG217" s="202"/>
      <c r="HH217" s="202"/>
      <c r="HI217" s="202"/>
      <c r="HJ217" s="202"/>
      <c r="HK217" s="202"/>
      <c r="HL217" s="202"/>
      <c r="HM217" s="202"/>
      <c r="HN217" s="202"/>
      <c r="HO217" s="202"/>
      <c r="HP217" s="202"/>
      <c r="HQ217" s="202"/>
      <c r="HR217" s="202"/>
      <c r="HS217" s="202"/>
      <c r="HT217" s="202"/>
      <c r="HU217" s="202"/>
      <c r="HV217" s="202"/>
      <c r="HW217" s="202"/>
      <c r="HX217" s="202"/>
      <c r="HY217" s="202"/>
      <c r="HZ217" s="202"/>
      <c r="IA217" s="202"/>
      <c r="IB217" s="202"/>
      <c r="IC217" s="202"/>
      <c r="ID217" s="202"/>
      <c r="IE217" s="202"/>
      <c r="IF217" s="202"/>
      <c r="IG217" s="202"/>
      <c r="IH217" s="202"/>
      <c r="II217" s="202"/>
      <c r="IJ217" s="202"/>
      <c r="IK217" s="202"/>
      <c r="IL217" s="202"/>
      <c r="IM217" s="202"/>
      <c r="IN217" s="202"/>
      <c r="IO217" s="202"/>
      <c r="IP217" s="202"/>
      <c r="IQ217" s="202"/>
      <c r="IR217" s="202"/>
      <c r="IS217" s="202"/>
      <c r="IT217" s="202"/>
      <c r="IU217" s="202"/>
      <c r="IV217" s="202"/>
      <c r="IW217" s="202"/>
      <c r="IX217" s="202"/>
      <c r="IY217" s="202"/>
      <c r="IZ217" s="202"/>
      <c r="JA217" s="202"/>
      <c r="JB217" s="202"/>
      <c r="JC217" s="202"/>
      <c r="JD217" s="202"/>
      <c r="JE217" s="202"/>
      <c r="JF217" s="202"/>
      <c r="JG217" s="202"/>
      <c r="JH217" s="202"/>
      <c r="JI217" s="202"/>
      <c r="JJ217" s="202"/>
      <c r="JK217" s="202"/>
      <c r="JL217" s="202"/>
      <c r="JM217" s="202"/>
      <c r="JN217" s="202"/>
      <c r="JO217" s="202"/>
      <c r="JP217" s="202"/>
      <c r="JQ217" s="202"/>
      <c r="JR217" s="202"/>
      <c r="JS217" s="202"/>
      <c r="JT217" s="202"/>
      <c r="JU217" s="202"/>
      <c r="JV217" s="202"/>
      <c r="JW217" s="202"/>
      <c r="JX217" s="202"/>
      <c r="JY217" s="202"/>
      <c r="JZ217" s="202"/>
      <c r="KA217" s="202"/>
      <c r="KB217" s="202"/>
      <c r="KC217" s="202"/>
      <c r="KD217" s="202"/>
      <c r="KE217" s="202"/>
      <c r="KF217" s="202"/>
      <c r="KG217" s="202"/>
      <c r="KH217" s="202"/>
      <c r="KI217" s="202"/>
      <c r="KJ217" s="202"/>
      <c r="KK217" s="202"/>
      <c r="KL217" s="202"/>
      <c r="KM217" s="202"/>
      <c r="KN217" s="202"/>
      <c r="KO217" s="202"/>
      <c r="KP217" s="202"/>
      <c r="KQ217" s="202"/>
      <c r="KR217" s="202"/>
      <c r="KS217" s="202"/>
      <c r="KT217" s="202"/>
      <c r="KU217" s="202"/>
      <c r="KV217" s="202"/>
      <c r="KW217" s="202"/>
      <c r="KX217" s="202"/>
      <c r="KY217" s="202"/>
      <c r="KZ217" s="202"/>
      <c r="LA217" s="202"/>
      <c r="LB217" s="202"/>
      <c r="LC217" s="202"/>
      <c r="LD217" s="202"/>
      <c r="LE217" s="202"/>
      <c r="LF217" s="202"/>
      <c r="LG217" s="202"/>
      <c r="LH217" s="202"/>
      <c r="LI217" s="202"/>
      <c r="LJ217" s="202"/>
      <c r="LK217" s="202"/>
      <c r="LL217" s="202"/>
      <c r="LM217" s="202"/>
      <c r="LN217" s="202"/>
      <c r="LO217" s="202"/>
      <c r="LP217" s="202"/>
      <c r="LQ217" s="202"/>
      <c r="LR217" s="202"/>
      <c r="LS217" s="202"/>
      <c r="LT217" s="202"/>
      <c r="LU217" s="202"/>
      <c r="LV217" s="202"/>
      <c r="LW217" s="202"/>
      <c r="LX217" s="202"/>
      <c r="LY217" s="202"/>
      <c r="LZ217" s="202"/>
      <c r="MA217" s="202"/>
      <c r="MB217" s="202"/>
      <c r="MC217" s="202"/>
      <c r="MD217" s="202"/>
      <c r="ME217" s="202"/>
      <c r="MF217" s="202"/>
      <c r="MG217" s="202"/>
      <c r="MH217" s="202"/>
      <c r="MI217" s="202"/>
      <c r="MJ217" s="202"/>
      <c r="MK217" s="202"/>
      <c r="ML217" s="202"/>
      <c r="MM217" s="202"/>
      <c r="MN217" s="202"/>
      <c r="MO217" s="202"/>
      <c r="MP217" s="202"/>
      <c r="MQ217" s="202"/>
      <c r="MR217" s="202"/>
      <c r="MS217" s="202"/>
      <c r="MT217" s="202"/>
      <c r="MU217" s="202"/>
      <c r="MV217" s="202"/>
      <c r="MW217" s="202"/>
      <c r="MX217" s="202"/>
      <c r="MY217" s="202"/>
      <c r="MZ217" s="202"/>
      <c r="NA217" s="202"/>
      <c r="NB217" s="202"/>
      <c r="NC217" s="202"/>
      <c r="ND217" s="202"/>
      <c r="NE217" s="202"/>
      <c r="NF217" s="202"/>
      <c r="NG217" s="202"/>
      <c r="NH217" s="202"/>
      <c r="NI217" s="202"/>
      <c r="NJ217" s="202"/>
      <c r="NK217" s="202"/>
      <c r="NL217" s="202"/>
      <c r="NM217" s="202"/>
      <c r="NN217" s="202"/>
      <c r="NO217" s="202"/>
      <c r="NP217" s="202"/>
      <c r="NQ217" s="202"/>
      <c r="NR217" s="202"/>
      <c r="NS217" s="202"/>
      <c r="NT217" s="202"/>
      <c r="NU217" s="202"/>
      <c r="NV217" s="202"/>
      <c r="NW217" s="202"/>
      <c r="NX217" s="202"/>
      <c r="NY217" s="202"/>
      <c r="NZ217" s="202"/>
      <c r="OA217" s="202"/>
      <c r="OB217" s="202"/>
      <c r="OC217" s="202"/>
      <c r="OD217" s="202"/>
      <c r="OE217" s="202"/>
      <c r="OF217" s="202"/>
      <c r="OG217" s="202"/>
      <c r="OH217" s="202"/>
      <c r="OI217" s="202"/>
      <c r="OJ217" s="202"/>
      <c r="OK217" s="202"/>
      <c r="OL217" s="202"/>
      <c r="OM217" s="202"/>
      <c r="ON217" s="202"/>
      <c r="OO217" s="202"/>
      <c r="OP217" s="202"/>
      <c r="OQ217" s="202"/>
      <c r="OR217" s="202"/>
      <c r="OS217" s="202"/>
      <c r="OT217" s="202"/>
      <c r="OU217" s="202"/>
      <c r="OV217" s="202"/>
      <c r="OW217" s="202"/>
      <c r="OX217" s="202"/>
      <c r="OY217" s="202"/>
      <c r="OZ217" s="202"/>
      <c r="PA217" s="202"/>
      <c r="PB217" s="202"/>
      <c r="PC217" s="202"/>
      <c r="PD217" s="202"/>
      <c r="PE217" s="202"/>
      <c r="PF217" s="202"/>
      <c r="PG217" s="202"/>
      <c r="PH217" s="202"/>
      <c r="PI217" s="202"/>
      <c r="PJ217" s="202"/>
      <c r="PK217" s="202"/>
      <c r="PL217" s="202"/>
      <c r="PM217" s="202"/>
      <c r="PN217" s="202"/>
      <c r="PO217" s="202"/>
      <c r="PP217" s="202"/>
      <c r="PQ217" s="202"/>
      <c r="PR217" s="202"/>
      <c r="PS217" s="202"/>
      <c r="PT217" s="202"/>
      <c r="PU217" s="202"/>
      <c r="PV217" s="202"/>
      <c r="PW217" s="202"/>
      <c r="PX217" s="202"/>
      <c r="PY217" s="202"/>
      <c r="PZ217" s="202"/>
      <c r="QA217" s="202"/>
      <c r="QB217" s="202"/>
      <c r="QC217" s="202"/>
      <c r="QD217" s="202"/>
      <c r="QE217" s="202"/>
      <c r="QF217" s="202"/>
      <c r="QG217" s="202"/>
      <c r="QH217" s="202"/>
      <c r="QI217" s="202"/>
      <c r="QJ217" s="202"/>
      <c r="QK217" s="202"/>
      <c r="QL217" s="202"/>
      <c r="QM217" s="202"/>
      <c r="QN217" s="202"/>
      <c r="QO217" s="202"/>
      <c r="QP217" s="202"/>
      <c r="QQ217" s="202"/>
      <c r="QR217" s="202"/>
      <c r="QS217" s="202"/>
      <c r="QT217" s="202"/>
      <c r="QU217" s="202"/>
      <c r="QV217" s="202"/>
      <c r="QW217" s="202"/>
      <c r="QX217" s="202"/>
      <c r="QY217" s="202"/>
      <c r="QZ217" s="202"/>
      <c r="RA217" s="202"/>
      <c r="RB217" s="202"/>
      <c r="RC217" s="202"/>
      <c r="RD217" s="202"/>
      <c r="RE217" s="202"/>
      <c r="RF217" s="202"/>
      <c r="RG217" s="202"/>
      <c r="RH217" s="202"/>
      <c r="RI217" s="202"/>
      <c r="RJ217" s="202"/>
      <c r="RK217" s="202"/>
      <c r="RL217" s="202"/>
      <c r="RM217" s="202"/>
      <c r="RN217" s="202"/>
      <c r="RO217" s="202"/>
      <c r="RP217" s="202"/>
      <c r="RQ217" s="202"/>
      <c r="RR217" s="202"/>
      <c r="RS217" s="202"/>
      <c r="RT217" s="202"/>
      <c r="RU217" s="202"/>
      <c r="RV217" s="202"/>
      <c r="RW217" s="202"/>
      <c r="RX217" s="202"/>
      <c r="RY217" s="202"/>
      <c r="RZ217" s="202"/>
      <c r="SA217" s="202"/>
      <c r="SB217" s="202"/>
      <c r="SC217" s="202"/>
      <c r="SD217" s="202"/>
      <c r="SE217" s="202"/>
      <c r="SF217" s="202"/>
      <c r="SG217" s="202"/>
      <c r="SH217" s="202"/>
      <c r="SI217" s="202"/>
      <c r="SJ217" s="202"/>
      <c r="SK217" s="202"/>
      <c r="SL217" s="202"/>
      <c r="SM217" s="202"/>
      <c r="SN217" s="202"/>
      <c r="SO217" s="202"/>
      <c r="SP217" s="202"/>
      <c r="SQ217" s="202"/>
      <c r="SR217" s="202"/>
      <c r="SS217" s="202"/>
      <c r="ST217" s="202"/>
      <c r="SU217" s="202"/>
      <c r="SV217" s="202"/>
      <c r="SW217" s="202"/>
      <c r="SX217" s="202"/>
      <c r="SY217" s="202"/>
      <c r="SZ217" s="202"/>
      <c r="TA217" s="202"/>
      <c r="TB217" s="202"/>
      <c r="TC217" s="202"/>
      <c r="TD217" s="202"/>
      <c r="TE217" s="202"/>
      <c r="TF217" s="202"/>
      <c r="TG217" s="202"/>
      <c r="TH217" s="202"/>
      <c r="TI217" s="202"/>
      <c r="TJ217" s="202"/>
      <c r="TK217" s="202"/>
      <c r="TL217" s="202"/>
      <c r="TM217" s="202"/>
      <c r="TN217" s="202"/>
      <c r="TO217" s="202"/>
      <c r="TP217" s="202"/>
      <c r="TQ217" s="202"/>
      <c r="TR217" s="202"/>
      <c r="TS217" s="202"/>
      <c r="TT217" s="202"/>
      <c r="TU217" s="202"/>
      <c r="TV217" s="202"/>
      <c r="TW217" s="202"/>
      <c r="TX217" s="202"/>
      <c r="TY217" s="202"/>
      <c r="TZ217" s="202"/>
      <c r="UA217" s="202"/>
      <c r="UB217" s="202"/>
      <c r="UC217" s="202"/>
      <c r="UD217" s="202"/>
      <c r="UE217" s="202"/>
      <c r="UF217" s="202"/>
      <c r="UG217" s="202"/>
      <c r="UH217" s="202"/>
      <c r="UI217" s="202"/>
      <c r="UJ217" s="202"/>
      <c r="UK217" s="202"/>
      <c r="UL217" s="202"/>
      <c r="UM217" s="202"/>
      <c r="UN217" s="202"/>
      <c r="UO217" s="202"/>
      <c r="UP217" s="202"/>
      <c r="UQ217" s="202"/>
      <c r="UR217" s="202"/>
      <c r="US217" s="202"/>
      <c r="UT217" s="202"/>
      <c r="UU217" s="202"/>
      <c r="UV217" s="202"/>
      <c r="UW217" s="202"/>
      <c r="UX217" s="202"/>
      <c r="UY217" s="202"/>
      <c r="UZ217" s="202"/>
      <c r="VA217" s="202"/>
      <c r="VB217" s="202"/>
      <c r="VC217" s="202"/>
      <c r="VD217" s="202"/>
      <c r="VE217" s="202"/>
      <c r="VF217" s="202"/>
      <c r="VG217" s="202"/>
      <c r="VH217" s="202"/>
      <c r="VI217" s="202"/>
      <c r="VJ217" s="202"/>
      <c r="VK217" s="202"/>
      <c r="VL217" s="202"/>
      <c r="VM217" s="202"/>
      <c r="VN217" s="202"/>
      <c r="VO217" s="202"/>
      <c r="VP217" s="202"/>
      <c r="VQ217" s="202"/>
      <c r="VR217" s="202"/>
      <c r="VS217" s="202"/>
      <c r="VT217" s="202"/>
      <c r="VU217" s="202"/>
      <c r="VV217" s="202"/>
      <c r="VW217" s="202"/>
      <c r="VX217" s="202"/>
      <c r="VY217" s="202"/>
      <c r="VZ217" s="202"/>
      <c r="WA217" s="202"/>
      <c r="WB217" s="202"/>
      <c r="WC217" s="202"/>
      <c r="WD217" s="202"/>
      <c r="WE217" s="202"/>
      <c r="WF217" s="202"/>
      <c r="WG217" s="202"/>
      <c r="WH217" s="202"/>
      <c r="WI217" s="202"/>
      <c r="WJ217" s="202"/>
      <c r="WK217" s="202"/>
      <c r="WL217" s="202"/>
      <c r="WM217" s="202"/>
      <c r="WN217" s="202"/>
      <c r="WO217" s="202"/>
      <c r="WP217" s="202"/>
      <c r="WQ217" s="202"/>
      <c r="WR217" s="202"/>
      <c r="WS217" s="202"/>
      <c r="WT217" s="202"/>
      <c r="WU217" s="202"/>
      <c r="WV217" s="202"/>
      <c r="WW217" s="202"/>
      <c r="WX217" s="202"/>
      <c r="WY217" s="202"/>
      <c r="WZ217" s="202"/>
      <c r="XA217" s="202"/>
      <c r="XB217" s="202"/>
      <c r="XC217" s="202"/>
      <c r="XD217" s="202"/>
      <c r="XE217" s="202"/>
      <c r="XF217" s="202"/>
      <c r="XG217" s="202"/>
      <c r="XH217" s="202"/>
      <c r="XI217" s="202"/>
      <c r="XJ217" s="202"/>
      <c r="XK217" s="202"/>
      <c r="XL217" s="202"/>
      <c r="XM217" s="202"/>
      <c r="XN217" s="202"/>
      <c r="XO217" s="202"/>
      <c r="XP217" s="202"/>
      <c r="XQ217" s="202"/>
      <c r="XR217" s="202"/>
      <c r="XS217" s="202"/>
      <c r="XT217" s="202"/>
      <c r="XU217" s="202"/>
      <c r="XV217" s="202"/>
      <c r="XW217" s="202"/>
      <c r="XX217" s="202"/>
      <c r="XY217" s="202"/>
      <c r="XZ217" s="202"/>
      <c r="YA217" s="202"/>
      <c r="YB217" s="202"/>
      <c r="YC217" s="202"/>
      <c r="YD217" s="202"/>
      <c r="YE217" s="202"/>
      <c r="YF217" s="202"/>
      <c r="YG217" s="202"/>
      <c r="YH217" s="202"/>
      <c r="YI217" s="202"/>
      <c r="YJ217" s="202"/>
      <c r="YK217" s="202"/>
      <c r="YL217" s="202"/>
      <c r="YM217" s="202"/>
      <c r="YN217" s="202"/>
      <c r="YO217" s="202"/>
      <c r="YP217" s="202"/>
      <c r="YQ217" s="202"/>
      <c r="YR217" s="202"/>
      <c r="YS217" s="202"/>
      <c r="YT217" s="202"/>
      <c r="YU217" s="202"/>
      <c r="YV217" s="202"/>
      <c r="YW217" s="202"/>
      <c r="YX217" s="202"/>
      <c r="YY217" s="202"/>
      <c r="YZ217" s="202"/>
      <c r="ZA217" s="202"/>
      <c r="ZB217" s="202"/>
      <c r="ZC217" s="202"/>
      <c r="ZD217" s="202"/>
      <c r="ZE217" s="202"/>
      <c r="ZF217" s="202"/>
      <c r="ZG217" s="202"/>
      <c r="ZH217" s="202"/>
      <c r="ZI217" s="202"/>
      <c r="ZJ217" s="202"/>
      <c r="ZK217" s="202"/>
      <c r="ZL217" s="202"/>
      <c r="ZM217" s="202"/>
      <c r="ZN217" s="202"/>
      <c r="ZO217" s="202"/>
      <c r="ZP217" s="202"/>
      <c r="ZQ217" s="202"/>
      <c r="ZR217" s="202"/>
      <c r="ZS217" s="202"/>
      <c r="ZT217" s="202"/>
      <c r="ZU217" s="202"/>
      <c r="ZV217" s="202"/>
      <c r="ZW217" s="202"/>
      <c r="ZX217" s="202"/>
      <c r="ZY217" s="202"/>
      <c r="ZZ217" s="202"/>
      <c r="AAA217" s="202"/>
      <c r="AAB217" s="202"/>
      <c r="AAC217" s="202"/>
      <c r="AAD217" s="202"/>
      <c r="AAE217" s="202"/>
      <c r="AAF217" s="202"/>
      <c r="AAG217" s="202"/>
      <c r="AAH217" s="202"/>
      <c r="AAI217" s="202"/>
      <c r="AAJ217" s="202"/>
      <c r="AAK217" s="202"/>
      <c r="AAL217" s="202"/>
      <c r="AAM217" s="202"/>
      <c r="AAN217" s="202"/>
      <c r="AAO217" s="202"/>
      <c r="AAP217" s="202"/>
      <c r="AAQ217" s="202"/>
      <c r="AAR217" s="202"/>
      <c r="AAS217" s="202"/>
      <c r="AAT217" s="202"/>
      <c r="AAU217" s="202"/>
      <c r="AAV217" s="202"/>
      <c r="AAW217" s="202"/>
      <c r="AAX217" s="202"/>
      <c r="AAY217" s="202"/>
      <c r="AAZ217" s="202"/>
      <c r="ABA217" s="202"/>
      <c r="ABB217" s="202"/>
      <c r="ABC217" s="202"/>
      <c r="ABD217" s="202"/>
      <c r="ABE217" s="202"/>
      <c r="ABF217" s="202"/>
      <c r="ABG217" s="202"/>
      <c r="ABH217" s="202"/>
      <c r="ABI217" s="202"/>
      <c r="ABJ217" s="202"/>
      <c r="ABK217" s="202"/>
      <c r="ABL217" s="202"/>
      <c r="ABM217" s="202"/>
      <c r="ABN217" s="202"/>
      <c r="ABO217" s="202"/>
      <c r="ABP217" s="202"/>
      <c r="ABQ217" s="202"/>
      <c r="ABR217" s="202"/>
      <c r="ABS217" s="202"/>
      <c r="ABT217" s="202"/>
      <c r="ABU217" s="202"/>
      <c r="ABV217" s="202"/>
      <c r="ABW217" s="202"/>
      <c r="ABX217" s="202"/>
      <c r="ABY217" s="202"/>
      <c r="ABZ217" s="202"/>
      <c r="ACA217" s="202"/>
      <c r="ACB217" s="202"/>
      <c r="ACC217" s="202"/>
      <c r="ACD217" s="202"/>
      <c r="ACE217" s="202"/>
      <c r="ACF217" s="202"/>
      <c r="ACG217" s="202"/>
      <c r="ACH217" s="202"/>
      <c r="ACI217" s="202"/>
      <c r="ACJ217" s="202"/>
      <c r="ACK217" s="202"/>
      <c r="ACL217" s="202"/>
      <c r="ACM217" s="202"/>
      <c r="ACN217" s="202"/>
      <c r="ACO217" s="202"/>
      <c r="ACP217" s="202"/>
      <c r="ACQ217" s="202"/>
      <c r="ACR217" s="202"/>
      <c r="ACS217" s="202"/>
      <c r="ACT217" s="202"/>
      <c r="ACU217" s="202"/>
      <c r="ACV217" s="202"/>
      <c r="ACW217" s="202"/>
      <c r="ACX217" s="202"/>
      <c r="ACY217" s="202"/>
      <c r="ACZ217" s="202"/>
      <c r="ADA217" s="202"/>
      <c r="ADB217" s="202"/>
      <c r="ADC217" s="202"/>
      <c r="ADD217" s="202"/>
      <c r="ADE217" s="202"/>
      <c r="ADF217" s="202"/>
      <c r="ADG217" s="202"/>
      <c r="ADH217" s="202"/>
      <c r="ADI217" s="202"/>
      <c r="ADJ217" s="202"/>
      <c r="ADK217" s="202"/>
      <c r="ADL217" s="202"/>
      <c r="ADM217" s="202"/>
      <c r="ADN217" s="202"/>
      <c r="ADO217" s="202"/>
      <c r="ADP217" s="202"/>
      <c r="ADQ217" s="202"/>
      <c r="ADR217" s="202"/>
      <c r="ADS217" s="202"/>
      <c r="ADT217" s="202"/>
      <c r="ADU217" s="202"/>
      <c r="ADV217" s="202"/>
      <c r="ADW217" s="202"/>
      <c r="ADX217" s="202"/>
      <c r="ADY217" s="202"/>
      <c r="ADZ217" s="202"/>
      <c r="AEA217" s="202"/>
      <c r="AEB217" s="202"/>
      <c r="AEC217" s="202"/>
      <c r="AED217" s="202"/>
      <c r="AEE217" s="202"/>
      <c r="AEF217" s="202"/>
      <c r="AEG217" s="202"/>
      <c r="AEH217" s="202"/>
      <c r="AEI217" s="202"/>
      <c r="AEJ217" s="202"/>
      <c r="AEK217" s="202"/>
      <c r="AEL217" s="202"/>
      <c r="AEM217" s="202"/>
      <c r="AEN217" s="202"/>
      <c r="AEO217" s="202"/>
      <c r="AEP217" s="202"/>
      <c r="AEQ217" s="202"/>
      <c r="AER217" s="202"/>
      <c r="AES217" s="202"/>
      <c r="AET217" s="202"/>
      <c r="AEU217" s="202"/>
      <c r="AEV217" s="202"/>
      <c r="AEW217" s="202"/>
      <c r="AEX217" s="202"/>
      <c r="AEY217" s="202"/>
      <c r="AEZ217" s="202"/>
      <c r="AFA217" s="202"/>
      <c r="AFB217" s="202"/>
      <c r="AFC217" s="202"/>
      <c r="AFD217" s="202"/>
      <c r="AFE217" s="202"/>
      <c r="AFF217" s="202"/>
      <c r="AFG217" s="202"/>
      <c r="AFH217" s="202"/>
      <c r="AFI217" s="202"/>
      <c r="AFJ217" s="202"/>
      <c r="AFK217" s="202"/>
      <c r="AFL217" s="202"/>
      <c r="AFM217" s="202"/>
      <c r="AFN217" s="202"/>
      <c r="AFO217" s="202"/>
      <c r="AFP217" s="202"/>
      <c r="AFQ217" s="202"/>
      <c r="AFR217" s="202"/>
      <c r="AFS217" s="202"/>
      <c r="AFT217" s="202"/>
      <c r="AFU217" s="202"/>
      <c r="AFV217" s="202"/>
      <c r="AFW217" s="202"/>
      <c r="AFX217" s="202"/>
      <c r="AFY217" s="202"/>
      <c r="AFZ217" s="202"/>
      <c r="AGA217" s="202"/>
      <c r="AGB217" s="202"/>
      <c r="AGC217" s="202"/>
      <c r="AGD217" s="202"/>
      <c r="AGE217" s="202"/>
      <c r="AGF217" s="202"/>
      <c r="AGG217" s="202"/>
      <c r="AGH217" s="202"/>
      <c r="AGI217" s="202"/>
      <c r="AGJ217" s="202"/>
      <c r="AGK217" s="202"/>
      <c r="AGL217" s="202"/>
      <c r="AGM217" s="202"/>
      <c r="AGN217" s="202"/>
      <c r="AGO217" s="202"/>
      <c r="AGP217" s="202"/>
      <c r="AGQ217" s="202"/>
      <c r="AGR217" s="202"/>
      <c r="AGS217" s="202"/>
      <c r="AGT217" s="202"/>
      <c r="AGU217" s="202"/>
      <c r="AGV217" s="202"/>
      <c r="AGW217" s="202"/>
      <c r="AGX217" s="202"/>
      <c r="AGY217" s="202"/>
      <c r="AGZ217" s="202"/>
      <c r="AHA217" s="202"/>
      <c r="AHB217" s="202"/>
      <c r="AHC217" s="202"/>
      <c r="AHD217" s="202"/>
      <c r="AHE217" s="202"/>
      <c r="AHF217" s="202"/>
      <c r="AHG217" s="202"/>
      <c r="AHH217" s="202"/>
      <c r="AHI217" s="202"/>
      <c r="AHJ217" s="202"/>
      <c r="AHK217" s="202"/>
      <c r="AHL217" s="202"/>
      <c r="AHM217" s="202"/>
      <c r="AHN217" s="202"/>
      <c r="AHO217" s="202"/>
      <c r="AHP217" s="202"/>
      <c r="AHQ217" s="202"/>
      <c r="AHR217" s="202"/>
      <c r="AHS217" s="202"/>
      <c r="AHT217" s="202"/>
      <c r="AHU217" s="202"/>
      <c r="AHV217" s="202"/>
      <c r="AHW217" s="202"/>
      <c r="AHX217" s="202"/>
      <c r="AHY217" s="202"/>
      <c r="AHZ217" s="202"/>
      <c r="AIA217" s="202"/>
      <c r="AIB217" s="202"/>
      <c r="AIC217" s="202"/>
      <c r="AID217" s="202"/>
      <c r="AIE217" s="202"/>
      <c r="AIF217" s="202"/>
      <c r="AIG217" s="202"/>
      <c r="AIH217" s="202"/>
      <c r="AII217" s="202"/>
      <c r="AIJ217" s="202"/>
      <c r="AIK217" s="202"/>
      <c r="AIL217" s="202"/>
      <c r="AIM217" s="202"/>
      <c r="AIN217" s="202"/>
      <c r="AIO217" s="202"/>
      <c r="AIP217" s="202"/>
      <c r="AIQ217" s="202"/>
      <c r="AIR217" s="202"/>
      <c r="AIS217" s="202"/>
      <c r="AIT217" s="202"/>
      <c r="AIU217" s="202"/>
      <c r="AIV217" s="202"/>
      <c r="AIW217" s="202"/>
      <c r="AIX217" s="202"/>
      <c r="AIY217" s="202"/>
      <c r="AIZ217" s="202"/>
      <c r="AJA217" s="202"/>
      <c r="AJB217" s="202"/>
      <c r="AJC217" s="202"/>
      <c r="AJD217" s="202"/>
      <c r="AJE217" s="202"/>
      <c r="AJF217" s="202"/>
      <c r="AJG217" s="202"/>
      <c r="AJH217" s="202"/>
      <c r="AJI217" s="202"/>
      <c r="AJJ217" s="202"/>
      <c r="AJK217" s="202"/>
      <c r="AJL217" s="202"/>
      <c r="AJM217" s="202"/>
      <c r="AJN217" s="202"/>
      <c r="AJO217" s="202"/>
      <c r="AJP217" s="202"/>
      <c r="AJQ217" s="202"/>
      <c r="AJR217" s="202"/>
      <c r="AJS217" s="202"/>
      <c r="AJT217" s="202"/>
      <c r="AJU217" s="202"/>
      <c r="AJV217" s="202"/>
      <c r="AJW217" s="202"/>
      <c r="AJX217" s="202"/>
      <c r="AJY217" s="202"/>
      <c r="AJZ217" s="202"/>
      <c r="AKA217" s="202"/>
      <c r="AKB217" s="202"/>
      <c r="AKC217" s="202"/>
      <c r="AKD217" s="202"/>
      <c r="AKE217" s="202"/>
      <c r="AKF217" s="202"/>
      <c r="AKG217" s="202"/>
      <c r="AKH217" s="202"/>
      <c r="AKI217" s="202"/>
      <c r="AKJ217" s="202"/>
      <c r="AKK217" s="202"/>
      <c r="AKL217" s="202"/>
      <c r="AKM217" s="202"/>
      <c r="AKN217" s="202"/>
      <c r="AKO217" s="202"/>
      <c r="AKP217" s="202"/>
      <c r="AKQ217" s="202"/>
      <c r="AKR217" s="202"/>
      <c r="AKS217" s="202"/>
      <c r="AKT217" s="202"/>
      <c r="AKU217" s="202"/>
      <c r="AKV217" s="202"/>
      <c r="AKW217" s="202"/>
      <c r="AKX217" s="202"/>
      <c r="AKY217" s="202"/>
      <c r="AKZ217" s="202"/>
      <c r="ALA217" s="202"/>
      <c r="ALB217" s="202"/>
      <c r="ALC217" s="202"/>
      <c r="ALD217" s="202"/>
      <c r="ALE217" s="202"/>
      <c r="ALF217" s="202"/>
      <c r="ALG217" s="202"/>
      <c r="ALH217" s="202"/>
      <c r="ALI217" s="202"/>
      <c r="ALJ217" s="202"/>
      <c r="ALK217" s="202"/>
      <c r="ALL217" s="202"/>
      <c r="ALM217" s="202"/>
      <c r="ALN217" s="202"/>
      <c r="ALO217" s="202"/>
      <c r="ALP217" s="202"/>
      <c r="ALQ217" s="202"/>
      <c r="ALR217" s="202"/>
      <c r="ALS217" s="202"/>
      <c r="ALT217" s="202"/>
      <c r="ALU217" s="202"/>
      <c r="ALV217" s="202"/>
      <c r="ALW217" s="202"/>
      <c r="ALX217" s="202"/>
      <c r="ALY217" s="202"/>
      <c r="ALZ217" s="202"/>
      <c r="AMA217" s="202"/>
      <c r="AMB217" s="202"/>
      <c r="AMC217" s="202"/>
      <c r="AMD217" s="202"/>
      <c r="AME217" s="202"/>
      <c r="AMF217" s="202"/>
    </row>
    <row r="218" spans="1:1020" s="208" customFormat="1">
      <c r="A218" s="258"/>
      <c r="B218" s="261"/>
      <c r="C218" s="194" t="s">
        <v>432</v>
      </c>
      <c r="D218" s="338">
        <v>0</v>
      </c>
      <c r="E218" s="339">
        <v>0</v>
      </c>
      <c r="F218" s="339">
        <v>0</v>
      </c>
      <c r="G218" s="339">
        <v>0</v>
      </c>
      <c r="H218" s="339">
        <v>0</v>
      </c>
      <c r="I218" s="225">
        <f t="shared" si="27"/>
        <v>0</v>
      </c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Q218" s="202"/>
      <c r="BR218" s="202"/>
      <c r="BS218" s="202"/>
      <c r="BT218" s="202"/>
      <c r="BU218" s="202"/>
      <c r="BV218" s="202"/>
      <c r="BW218" s="202"/>
      <c r="BX218" s="202"/>
      <c r="BY218" s="202"/>
      <c r="BZ218" s="202"/>
      <c r="CA218" s="202"/>
      <c r="CB218" s="202"/>
      <c r="CC218" s="202"/>
      <c r="CD218" s="202"/>
      <c r="CE218" s="202"/>
      <c r="CF218" s="202"/>
      <c r="CG218" s="202"/>
      <c r="CH218" s="202"/>
      <c r="CI218" s="202"/>
      <c r="CJ218" s="202"/>
      <c r="CK218" s="202"/>
      <c r="CL218" s="202"/>
      <c r="CM218" s="202"/>
      <c r="CN218" s="202"/>
      <c r="CO218" s="202"/>
      <c r="CP218" s="202"/>
      <c r="CQ218" s="202"/>
      <c r="CR218" s="202"/>
      <c r="CS218" s="202"/>
      <c r="CT218" s="202"/>
      <c r="CU218" s="202"/>
      <c r="CV218" s="202"/>
      <c r="CW218" s="202"/>
      <c r="CX218" s="202"/>
      <c r="CY218" s="202"/>
      <c r="CZ218" s="202"/>
      <c r="DA218" s="202"/>
      <c r="DB218" s="202"/>
      <c r="DC218" s="202"/>
      <c r="DD218" s="202"/>
      <c r="DE218" s="202"/>
      <c r="DF218" s="202"/>
      <c r="DG218" s="202"/>
      <c r="DH218" s="202"/>
      <c r="DI218" s="202"/>
      <c r="DJ218" s="202"/>
      <c r="DK218" s="202"/>
      <c r="DL218" s="202"/>
      <c r="DM218" s="202"/>
      <c r="DN218" s="202"/>
      <c r="DO218" s="202"/>
      <c r="DP218" s="202"/>
      <c r="DQ218" s="202"/>
      <c r="DR218" s="202"/>
      <c r="DS218" s="202"/>
      <c r="DT218" s="202"/>
      <c r="DU218" s="202"/>
      <c r="DV218" s="202"/>
      <c r="DW218" s="202"/>
      <c r="DX218" s="202"/>
      <c r="DY218" s="202"/>
      <c r="DZ218" s="202"/>
      <c r="EA218" s="202"/>
      <c r="EB218" s="202"/>
      <c r="EC218" s="202"/>
      <c r="ED218" s="202"/>
      <c r="EE218" s="202"/>
      <c r="EF218" s="202"/>
      <c r="EG218" s="202"/>
      <c r="EH218" s="202"/>
      <c r="EI218" s="202"/>
      <c r="EJ218" s="202"/>
      <c r="EK218" s="202"/>
      <c r="EL218" s="202"/>
      <c r="EM218" s="202"/>
      <c r="EN218" s="202"/>
      <c r="EO218" s="202"/>
      <c r="EP218" s="202"/>
      <c r="EQ218" s="202"/>
      <c r="ER218" s="202"/>
      <c r="ES218" s="202"/>
      <c r="ET218" s="202"/>
      <c r="EU218" s="202"/>
      <c r="EV218" s="202"/>
      <c r="EW218" s="202"/>
      <c r="EX218" s="202"/>
      <c r="EY218" s="202"/>
      <c r="EZ218" s="202"/>
      <c r="FA218" s="202"/>
      <c r="FB218" s="202"/>
      <c r="FC218" s="202"/>
      <c r="FD218" s="202"/>
      <c r="FE218" s="202"/>
      <c r="FF218" s="202"/>
      <c r="FG218" s="202"/>
      <c r="FH218" s="202"/>
      <c r="FI218" s="202"/>
      <c r="FJ218" s="202"/>
      <c r="FK218" s="202"/>
      <c r="FL218" s="202"/>
      <c r="FM218" s="202"/>
      <c r="FN218" s="202"/>
      <c r="FO218" s="202"/>
      <c r="FP218" s="202"/>
      <c r="FQ218" s="202"/>
      <c r="FR218" s="202"/>
      <c r="FS218" s="202"/>
      <c r="FT218" s="202"/>
      <c r="FU218" s="202"/>
      <c r="FV218" s="202"/>
      <c r="FW218" s="202"/>
      <c r="FX218" s="202"/>
      <c r="FY218" s="202"/>
      <c r="FZ218" s="202"/>
      <c r="GA218" s="202"/>
      <c r="GB218" s="202"/>
      <c r="GC218" s="202"/>
      <c r="GD218" s="202"/>
      <c r="GE218" s="202"/>
      <c r="GF218" s="202"/>
      <c r="GG218" s="202"/>
      <c r="GH218" s="202"/>
      <c r="GI218" s="202"/>
      <c r="GJ218" s="202"/>
      <c r="GK218" s="202"/>
      <c r="GL218" s="202"/>
      <c r="GM218" s="202"/>
      <c r="GN218" s="202"/>
      <c r="GO218" s="202"/>
      <c r="GP218" s="202"/>
      <c r="GQ218" s="202"/>
      <c r="GR218" s="202"/>
      <c r="GS218" s="202"/>
      <c r="GT218" s="202"/>
      <c r="GU218" s="202"/>
      <c r="GV218" s="202"/>
      <c r="GW218" s="202"/>
      <c r="GX218" s="202"/>
      <c r="GY218" s="202"/>
      <c r="GZ218" s="202"/>
      <c r="HA218" s="202"/>
      <c r="HB218" s="202"/>
      <c r="HC218" s="202"/>
      <c r="HD218" s="202"/>
      <c r="HE218" s="202"/>
      <c r="HF218" s="202"/>
      <c r="HG218" s="202"/>
      <c r="HH218" s="202"/>
      <c r="HI218" s="202"/>
      <c r="HJ218" s="202"/>
      <c r="HK218" s="202"/>
      <c r="HL218" s="202"/>
      <c r="HM218" s="202"/>
      <c r="HN218" s="202"/>
      <c r="HO218" s="202"/>
      <c r="HP218" s="202"/>
      <c r="HQ218" s="202"/>
      <c r="HR218" s="202"/>
      <c r="HS218" s="202"/>
      <c r="HT218" s="202"/>
      <c r="HU218" s="202"/>
      <c r="HV218" s="202"/>
      <c r="HW218" s="202"/>
      <c r="HX218" s="202"/>
      <c r="HY218" s="202"/>
      <c r="HZ218" s="202"/>
      <c r="IA218" s="202"/>
      <c r="IB218" s="202"/>
      <c r="IC218" s="202"/>
      <c r="ID218" s="202"/>
      <c r="IE218" s="202"/>
      <c r="IF218" s="202"/>
      <c r="IG218" s="202"/>
      <c r="IH218" s="202"/>
      <c r="II218" s="202"/>
      <c r="IJ218" s="202"/>
      <c r="IK218" s="202"/>
      <c r="IL218" s="202"/>
      <c r="IM218" s="202"/>
      <c r="IN218" s="202"/>
      <c r="IO218" s="202"/>
      <c r="IP218" s="202"/>
      <c r="IQ218" s="202"/>
      <c r="IR218" s="202"/>
      <c r="IS218" s="202"/>
      <c r="IT218" s="202"/>
      <c r="IU218" s="202"/>
      <c r="IV218" s="202"/>
      <c r="IW218" s="202"/>
      <c r="IX218" s="202"/>
      <c r="IY218" s="202"/>
      <c r="IZ218" s="202"/>
      <c r="JA218" s="202"/>
      <c r="JB218" s="202"/>
      <c r="JC218" s="202"/>
      <c r="JD218" s="202"/>
      <c r="JE218" s="202"/>
      <c r="JF218" s="202"/>
      <c r="JG218" s="202"/>
      <c r="JH218" s="202"/>
      <c r="JI218" s="202"/>
      <c r="JJ218" s="202"/>
      <c r="JK218" s="202"/>
      <c r="JL218" s="202"/>
      <c r="JM218" s="202"/>
      <c r="JN218" s="202"/>
      <c r="JO218" s="202"/>
      <c r="JP218" s="202"/>
      <c r="JQ218" s="202"/>
      <c r="JR218" s="202"/>
      <c r="JS218" s="202"/>
      <c r="JT218" s="202"/>
      <c r="JU218" s="202"/>
      <c r="JV218" s="202"/>
      <c r="JW218" s="202"/>
      <c r="JX218" s="202"/>
      <c r="JY218" s="202"/>
      <c r="JZ218" s="202"/>
      <c r="KA218" s="202"/>
      <c r="KB218" s="202"/>
      <c r="KC218" s="202"/>
      <c r="KD218" s="202"/>
      <c r="KE218" s="202"/>
      <c r="KF218" s="202"/>
      <c r="KG218" s="202"/>
      <c r="KH218" s="202"/>
      <c r="KI218" s="202"/>
      <c r="KJ218" s="202"/>
      <c r="KK218" s="202"/>
      <c r="KL218" s="202"/>
      <c r="KM218" s="202"/>
      <c r="KN218" s="202"/>
      <c r="KO218" s="202"/>
      <c r="KP218" s="202"/>
      <c r="KQ218" s="202"/>
      <c r="KR218" s="202"/>
      <c r="KS218" s="202"/>
      <c r="KT218" s="202"/>
      <c r="KU218" s="202"/>
      <c r="KV218" s="202"/>
      <c r="KW218" s="202"/>
      <c r="KX218" s="202"/>
      <c r="KY218" s="202"/>
      <c r="KZ218" s="202"/>
      <c r="LA218" s="202"/>
      <c r="LB218" s="202"/>
      <c r="LC218" s="202"/>
      <c r="LD218" s="202"/>
      <c r="LE218" s="202"/>
      <c r="LF218" s="202"/>
      <c r="LG218" s="202"/>
      <c r="LH218" s="202"/>
      <c r="LI218" s="202"/>
      <c r="LJ218" s="202"/>
      <c r="LK218" s="202"/>
      <c r="LL218" s="202"/>
      <c r="LM218" s="202"/>
      <c r="LN218" s="202"/>
      <c r="LO218" s="202"/>
      <c r="LP218" s="202"/>
      <c r="LQ218" s="202"/>
      <c r="LR218" s="202"/>
      <c r="LS218" s="202"/>
      <c r="LT218" s="202"/>
      <c r="LU218" s="202"/>
      <c r="LV218" s="202"/>
      <c r="LW218" s="202"/>
      <c r="LX218" s="202"/>
      <c r="LY218" s="202"/>
      <c r="LZ218" s="202"/>
      <c r="MA218" s="202"/>
      <c r="MB218" s="202"/>
      <c r="MC218" s="202"/>
      <c r="MD218" s="202"/>
      <c r="ME218" s="202"/>
      <c r="MF218" s="202"/>
      <c r="MG218" s="202"/>
      <c r="MH218" s="202"/>
      <c r="MI218" s="202"/>
      <c r="MJ218" s="202"/>
      <c r="MK218" s="202"/>
      <c r="ML218" s="202"/>
      <c r="MM218" s="202"/>
      <c r="MN218" s="202"/>
      <c r="MO218" s="202"/>
      <c r="MP218" s="202"/>
      <c r="MQ218" s="202"/>
      <c r="MR218" s="202"/>
      <c r="MS218" s="202"/>
      <c r="MT218" s="202"/>
      <c r="MU218" s="202"/>
      <c r="MV218" s="202"/>
      <c r="MW218" s="202"/>
      <c r="MX218" s="202"/>
      <c r="MY218" s="202"/>
      <c r="MZ218" s="202"/>
      <c r="NA218" s="202"/>
      <c r="NB218" s="202"/>
      <c r="NC218" s="202"/>
      <c r="ND218" s="202"/>
      <c r="NE218" s="202"/>
      <c r="NF218" s="202"/>
      <c r="NG218" s="202"/>
      <c r="NH218" s="202"/>
      <c r="NI218" s="202"/>
      <c r="NJ218" s="202"/>
      <c r="NK218" s="202"/>
      <c r="NL218" s="202"/>
      <c r="NM218" s="202"/>
      <c r="NN218" s="202"/>
      <c r="NO218" s="202"/>
      <c r="NP218" s="202"/>
      <c r="NQ218" s="202"/>
      <c r="NR218" s="202"/>
      <c r="NS218" s="202"/>
      <c r="NT218" s="202"/>
      <c r="NU218" s="202"/>
      <c r="NV218" s="202"/>
      <c r="NW218" s="202"/>
      <c r="NX218" s="202"/>
      <c r="NY218" s="202"/>
      <c r="NZ218" s="202"/>
      <c r="OA218" s="202"/>
      <c r="OB218" s="202"/>
      <c r="OC218" s="202"/>
      <c r="OD218" s="202"/>
      <c r="OE218" s="202"/>
      <c r="OF218" s="202"/>
      <c r="OG218" s="202"/>
      <c r="OH218" s="202"/>
      <c r="OI218" s="202"/>
      <c r="OJ218" s="202"/>
      <c r="OK218" s="202"/>
      <c r="OL218" s="202"/>
      <c r="OM218" s="202"/>
      <c r="ON218" s="202"/>
      <c r="OO218" s="202"/>
      <c r="OP218" s="202"/>
      <c r="OQ218" s="202"/>
      <c r="OR218" s="202"/>
      <c r="OS218" s="202"/>
      <c r="OT218" s="202"/>
      <c r="OU218" s="202"/>
      <c r="OV218" s="202"/>
      <c r="OW218" s="202"/>
      <c r="OX218" s="202"/>
      <c r="OY218" s="202"/>
      <c r="OZ218" s="202"/>
      <c r="PA218" s="202"/>
      <c r="PB218" s="202"/>
      <c r="PC218" s="202"/>
      <c r="PD218" s="202"/>
      <c r="PE218" s="202"/>
      <c r="PF218" s="202"/>
      <c r="PG218" s="202"/>
      <c r="PH218" s="202"/>
      <c r="PI218" s="202"/>
      <c r="PJ218" s="202"/>
      <c r="PK218" s="202"/>
      <c r="PL218" s="202"/>
      <c r="PM218" s="202"/>
      <c r="PN218" s="202"/>
      <c r="PO218" s="202"/>
      <c r="PP218" s="202"/>
      <c r="PQ218" s="202"/>
      <c r="PR218" s="202"/>
      <c r="PS218" s="202"/>
      <c r="PT218" s="202"/>
      <c r="PU218" s="202"/>
      <c r="PV218" s="202"/>
      <c r="PW218" s="202"/>
      <c r="PX218" s="202"/>
      <c r="PY218" s="202"/>
      <c r="PZ218" s="202"/>
      <c r="QA218" s="202"/>
      <c r="QB218" s="202"/>
      <c r="QC218" s="202"/>
      <c r="QD218" s="202"/>
      <c r="QE218" s="202"/>
      <c r="QF218" s="202"/>
      <c r="QG218" s="202"/>
      <c r="QH218" s="202"/>
      <c r="QI218" s="202"/>
      <c r="QJ218" s="202"/>
      <c r="QK218" s="202"/>
      <c r="QL218" s="202"/>
      <c r="QM218" s="202"/>
      <c r="QN218" s="202"/>
      <c r="QO218" s="202"/>
      <c r="QP218" s="202"/>
      <c r="QQ218" s="202"/>
      <c r="QR218" s="202"/>
      <c r="QS218" s="202"/>
      <c r="QT218" s="202"/>
      <c r="QU218" s="202"/>
      <c r="QV218" s="202"/>
      <c r="QW218" s="202"/>
      <c r="QX218" s="202"/>
      <c r="QY218" s="202"/>
      <c r="QZ218" s="202"/>
      <c r="RA218" s="202"/>
      <c r="RB218" s="202"/>
      <c r="RC218" s="202"/>
      <c r="RD218" s="202"/>
      <c r="RE218" s="202"/>
      <c r="RF218" s="202"/>
      <c r="RG218" s="202"/>
      <c r="RH218" s="202"/>
      <c r="RI218" s="202"/>
      <c r="RJ218" s="202"/>
      <c r="RK218" s="202"/>
      <c r="RL218" s="202"/>
      <c r="RM218" s="202"/>
      <c r="RN218" s="202"/>
      <c r="RO218" s="202"/>
      <c r="RP218" s="202"/>
      <c r="RQ218" s="202"/>
      <c r="RR218" s="202"/>
      <c r="RS218" s="202"/>
      <c r="RT218" s="202"/>
      <c r="RU218" s="202"/>
      <c r="RV218" s="202"/>
      <c r="RW218" s="202"/>
      <c r="RX218" s="202"/>
      <c r="RY218" s="202"/>
      <c r="RZ218" s="202"/>
      <c r="SA218" s="202"/>
      <c r="SB218" s="202"/>
      <c r="SC218" s="202"/>
      <c r="SD218" s="202"/>
      <c r="SE218" s="202"/>
      <c r="SF218" s="202"/>
      <c r="SG218" s="202"/>
      <c r="SH218" s="202"/>
      <c r="SI218" s="202"/>
      <c r="SJ218" s="202"/>
      <c r="SK218" s="202"/>
      <c r="SL218" s="202"/>
      <c r="SM218" s="202"/>
      <c r="SN218" s="202"/>
      <c r="SO218" s="202"/>
      <c r="SP218" s="202"/>
      <c r="SQ218" s="202"/>
      <c r="SR218" s="202"/>
      <c r="SS218" s="202"/>
      <c r="ST218" s="202"/>
      <c r="SU218" s="202"/>
      <c r="SV218" s="202"/>
      <c r="SW218" s="202"/>
      <c r="SX218" s="202"/>
      <c r="SY218" s="202"/>
      <c r="SZ218" s="202"/>
      <c r="TA218" s="202"/>
      <c r="TB218" s="202"/>
      <c r="TC218" s="202"/>
      <c r="TD218" s="202"/>
      <c r="TE218" s="202"/>
      <c r="TF218" s="202"/>
      <c r="TG218" s="202"/>
      <c r="TH218" s="202"/>
      <c r="TI218" s="202"/>
      <c r="TJ218" s="202"/>
      <c r="TK218" s="202"/>
      <c r="TL218" s="202"/>
      <c r="TM218" s="202"/>
      <c r="TN218" s="202"/>
      <c r="TO218" s="202"/>
      <c r="TP218" s="202"/>
      <c r="TQ218" s="202"/>
      <c r="TR218" s="202"/>
      <c r="TS218" s="202"/>
      <c r="TT218" s="202"/>
      <c r="TU218" s="202"/>
      <c r="TV218" s="202"/>
      <c r="TW218" s="202"/>
      <c r="TX218" s="202"/>
      <c r="TY218" s="202"/>
      <c r="TZ218" s="202"/>
      <c r="UA218" s="202"/>
      <c r="UB218" s="202"/>
      <c r="UC218" s="202"/>
      <c r="UD218" s="202"/>
      <c r="UE218" s="202"/>
      <c r="UF218" s="202"/>
      <c r="UG218" s="202"/>
      <c r="UH218" s="202"/>
      <c r="UI218" s="202"/>
      <c r="UJ218" s="202"/>
      <c r="UK218" s="202"/>
      <c r="UL218" s="202"/>
      <c r="UM218" s="202"/>
      <c r="UN218" s="202"/>
      <c r="UO218" s="202"/>
      <c r="UP218" s="202"/>
      <c r="UQ218" s="202"/>
      <c r="UR218" s="202"/>
      <c r="US218" s="202"/>
      <c r="UT218" s="202"/>
      <c r="UU218" s="202"/>
      <c r="UV218" s="202"/>
      <c r="UW218" s="202"/>
      <c r="UX218" s="202"/>
      <c r="UY218" s="202"/>
      <c r="UZ218" s="202"/>
      <c r="VA218" s="202"/>
      <c r="VB218" s="202"/>
      <c r="VC218" s="202"/>
      <c r="VD218" s="202"/>
      <c r="VE218" s="202"/>
      <c r="VF218" s="202"/>
      <c r="VG218" s="202"/>
      <c r="VH218" s="202"/>
      <c r="VI218" s="202"/>
      <c r="VJ218" s="202"/>
      <c r="VK218" s="202"/>
      <c r="VL218" s="202"/>
      <c r="VM218" s="202"/>
      <c r="VN218" s="202"/>
      <c r="VO218" s="202"/>
      <c r="VP218" s="202"/>
      <c r="VQ218" s="202"/>
      <c r="VR218" s="202"/>
      <c r="VS218" s="202"/>
      <c r="VT218" s="202"/>
      <c r="VU218" s="202"/>
      <c r="VV218" s="202"/>
      <c r="VW218" s="202"/>
      <c r="VX218" s="202"/>
      <c r="VY218" s="202"/>
      <c r="VZ218" s="202"/>
      <c r="WA218" s="202"/>
      <c r="WB218" s="202"/>
      <c r="WC218" s="202"/>
      <c r="WD218" s="202"/>
      <c r="WE218" s="202"/>
      <c r="WF218" s="202"/>
      <c r="WG218" s="202"/>
      <c r="WH218" s="202"/>
      <c r="WI218" s="202"/>
      <c r="WJ218" s="202"/>
      <c r="WK218" s="202"/>
      <c r="WL218" s="202"/>
      <c r="WM218" s="202"/>
      <c r="WN218" s="202"/>
      <c r="WO218" s="202"/>
      <c r="WP218" s="202"/>
      <c r="WQ218" s="202"/>
      <c r="WR218" s="202"/>
      <c r="WS218" s="202"/>
      <c r="WT218" s="202"/>
      <c r="WU218" s="202"/>
      <c r="WV218" s="202"/>
      <c r="WW218" s="202"/>
      <c r="WX218" s="202"/>
      <c r="WY218" s="202"/>
      <c r="WZ218" s="202"/>
      <c r="XA218" s="202"/>
      <c r="XB218" s="202"/>
      <c r="XC218" s="202"/>
      <c r="XD218" s="202"/>
      <c r="XE218" s="202"/>
      <c r="XF218" s="202"/>
      <c r="XG218" s="202"/>
      <c r="XH218" s="202"/>
      <c r="XI218" s="202"/>
      <c r="XJ218" s="202"/>
      <c r="XK218" s="202"/>
      <c r="XL218" s="202"/>
      <c r="XM218" s="202"/>
      <c r="XN218" s="202"/>
      <c r="XO218" s="202"/>
      <c r="XP218" s="202"/>
      <c r="XQ218" s="202"/>
      <c r="XR218" s="202"/>
      <c r="XS218" s="202"/>
      <c r="XT218" s="202"/>
      <c r="XU218" s="202"/>
      <c r="XV218" s="202"/>
      <c r="XW218" s="202"/>
      <c r="XX218" s="202"/>
      <c r="XY218" s="202"/>
      <c r="XZ218" s="202"/>
      <c r="YA218" s="202"/>
      <c r="YB218" s="202"/>
      <c r="YC218" s="202"/>
      <c r="YD218" s="202"/>
      <c r="YE218" s="202"/>
      <c r="YF218" s="202"/>
      <c r="YG218" s="202"/>
      <c r="YH218" s="202"/>
      <c r="YI218" s="202"/>
      <c r="YJ218" s="202"/>
      <c r="YK218" s="202"/>
      <c r="YL218" s="202"/>
      <c r="YM218" s="202"/>
      <c r="YN218" s="202"/>
      <c r="YO218" s="202"/>
      <c r="YP218" s="202"/>
      <c r="YQ218" s="202"/>
      <c r="YR218" s="202"/>
      <c r="YS218" s="202"/>
      <c r="YT218" s="202"/>
      <c r="YU218" s="202"/>
      <c r="YV218" s="202"/>
      <c r="YW218" s="202"/>
      <c r="YX218" s="202"/>
      <c r="YY218" s="202"/>
      <c r="YZ218" s="202"/>
      <c r="ZA218" s="202"/>
      <c r="ZB218" s="202"/>
      <c r="ZC218" s="202"/>
      <c r="ZD218" s="202"/>
      <c r="ZE218" s="202"/>
      <c r="ZF218" s="202"/>
      <c r="ZG218" s="202"/>
      <c r="ZH218" s="202"/>
      <c r="ZI218" s="202"/>
      <c r="ZJ218" s="202"/>
      <c r="ZK218" s="202"/>
      <c r="ZL218" s="202"/>
      <c r="ZM218" s="202"/>
      <c r="ZN218" s="202"/>
      <c r="ZO218" s="202"/>
      <c r="ZP218" s="202"/>
      <c r="ZQ218" s="202"/>
      <c r="ZR218" s="202"/>
      <c r="ZS218" s="202"/>
      <c r="ZT218" s="202"/>
      <c r="ZU218" s="202"/>
      <c r="ZV218" s="202"/>
      <c r="ZW218" s="202"/>
      <c r="ZX218" s="202"/>
      <c r="ZY218" s="202"/>
      <c r="ZZ218" s="202"/>
      <c r="AAA218" s="202"/>
      <c r="AAB218" s="202"/>
      <c r="AAC218" s="202"/>
      <c r="AAD218" s="202"/>
      <c r="AAE218" s="202"/>
      <c r="AAF218" s="202"/>
      <c r="AAG218" s="202"/>
      <c r="AAH218" s="202"/>
      <c r="AAI218" s="202"/>
      <c r="AAJ218" s="202"/>
      <c r="AAK218" s="202"/>
      <c r="AAL218" s="202"/>
      <c r="AAM218" s="202"/>
      <c r="AAN218" s="202"/>
      <c r="AAO218" s="202"/>
      <c r="AAP218" s="202"/>
      <c r="AAQ218" s="202"/>
      <c r="AAR218" s="202"/>
      <c r="AAS218" s="202"/>
      <c r="AAT218" s="202"/>
      <c r="AAU218" s="202"/>
      <c r="AAV218" s="202"/>
      <c r="AAW218" s="202"/>
      <c r="AAX218" s="202"/>
      <c r="AAY218" s="202"/>
      <c r="AAZ218" s="202"/>
      <c r="ABA218" s="202"/>
      <c r="ABB218" s="202"/>
      <c r="ABC218" s="202"/>
      <c r="ABD218" s="202"/>
      <c r="ABE218" s="202"/>
      <c r="ABF218" s="202"/>
      <c r="ABG218" s="202"/>
      <c r="ABH218" s="202"/>
      <c r="ABI218" s="202"/>
      <c r="ABJ218" s="202"/>
      <c r="ABK218" s="202"/>
      <c r="ABL218" s="202"/>
      <c r="ABM218" s="202"/>
      <c r="ABN218" s="202"/>
      <c r="ABO218" s="202"/>
      <c r="ABP218" s="202"/>
      <c r="ABQ218" s="202"/>
      <c r="ABR218" s="202"/>
      <c r="ABS218" s="202"/>
      <c r="ABT218" s="202"/>
      <c r="ABU218" s="202"/>
      <c r="ABV218" s="202"/>
      <c r="ABW218" s="202"/>
      <c r="ABX218" s="202"/>
      <c r="ABY218" s="202"/>
      <c r="ABZ218" s="202"/>
      <c r="ACA218" s="202"/>
      <c r="ACB218" s="202"/>
      <c r="ACC218" s="202"/>
      <c r="ACD218" s="202"/>
      <c r="ACE218" s="202"/>
      <c r="ACF218" s="202"/>
      <c r="ACG218" s="202"/>
      <c r="ACH218" s="202"/>
      <c r="ACI218" s="202"/>
      <c r="ACJ218" s="202"/>
      <c r="ACK218" s="202"/>
      <c r="ACL218" s="202"/>
      <c r="ACM218" s="202"/>
      <c r="ACN218" s="202"/>
      <c r="ACO218" s="202"/>
      <c r="ACP218" s="202"/>
      <c r="ACQ218" s="202"/>
      <c r="ACR218" s="202"/>
      <c r="ACS218" s="202"/>
      <c r="ACT218" s="202"/>
      <c r="ACU218" s="202"/>
      <c r="ACV218" s="202"/>
      <c r="ACW218" s="202"/>
      <c r="ACX218" s="202"/>
      <c r="ACY218" s="202"/>
      <c r="ACZ218" s="202"/>
      <c r="ADA218" s="202"/>
      <c r="ADB218" s="202"/>
      <c r="ADC218" s="202"/>
      <c r="ADD218" s="202"/>
      <c r="ADE218" s="202"/>
      <c r="ADF218" s="202"/>
      <c r="ADG218" s="202"/>
      <c r="ADH218" s="202"/>
      <c r="ADI218" s="202"/>
      <c r="ADJ218" s="202"/>
      <c r="ADK218" s="202"/>
      <c r="ADL218" s="202"/>
      <c r="ADM218" s="202"/>
      <c r="ADN218" s="202"/>
      <c r="ADO218" s="202"/>
      <c r="ADP218" s="202"/>
      <c r="ADQ218" s="202"/>
      <c r="ADR218" s="202"/>
      <c r="ADS218" s="202"/>
      <c r="ADT218" s="202"/>
      <c r="ADU218" s="202"/>
      <c r="ADV218" s="202"/>
      <c r="ADW218" s="202"/>
      <c r="ADX218" s="202"/>
      <c r="ADY218" s="202"/>
      <c r="ADZ218" s="202"/>
      <c r="AEA218" s="202"/>
      <c r="AEB218" s="202"/>
      <c r="AEC218" s="202"/>
      <c r="AED218" s="202"/>
      <c r="AEE218" s="202"/>
      <c r="AEF218" s="202"/>
      <c r="AEG218" s="202"/>
      <c r="AEH218" s="202"/>
      <c r="AEI218" s="202"/>
      <c r="AEJ218" s="202"/>
      <c r="AEK218" s="202"/>
      <c r="AEL218" s="202"/>
      <c r="AEM218" s="202"/>
      <c r="AEN218" s="202"/>
      <c r="AEO218" s="202"/>
      <c r="AEP218" s="202"/>
      <c r="AEQ218" s="202"/>
      <c r="AER218" s="202"/>
      <c r="AES218" s="202"/>
      <c r="AET218" s="202"/>
      <c r="AEU218" s="202"/>
      <c r="AEV218" s="202"/>
      <c r="AEW218" s="202"/>
      <c r="AEX218" s="202"/>
      <c r="AEY218" s="202"/>
      <c r="AEZ218" s="202"/>
      <c r="AFA218" s="202"/>
      <c r="AFB218" s="202"/>
      <c r="AFC218" s="202"/>
      <c r="AFD218" s="202"/>
      <c r="AFE218" s="202"/>
      <c r="AFF218" s="202"/>
      <c r="AFG218" s="202"/>
      <c r="AFH218" s="202"/>
      <c r="AFI218" s="202"/>
      <c r="AFJ218" s="202"/>
      <c r="AFK218" s="202"/>
      <c r="AFL218" s="202"/>
      <c r="AFM218" s="202"/>
      <c r="AFN218" s="202"/>
      <c r="AFO218" s="202"/>
      <c r="AFP218" s="202"/>
      <c r="AFQ218" s="202"/>
      <c r="AFR218" s="202"/>
      <c r="AFS218" s="202"/>
      <c r="AFT218" s="202"/>
      <c r="AFU218" s="202"/>
      <c r="AFV218" s="202"/>
      <c r="AFW218" s="202"/>
      <c r="AFX218" s="202"/>
      <c r="AFY218" s="202"/>
      <c r="AFZ218" s="202"/>
      <c r="AGA218" s="202"/>
      <c r="AGB218" s="202"/>
      <c r="AGC218" s="202"/>
      <c r="AGD218" s="202"/>
      <c r="AGE218" s="202"/>
      <c r="AGF218" s="202"/>
      <c r="AGG218" s="202"/>
      <c r="AGH218" s="202"/>
      <c r="AGI218" s="202"/>
      <c r="AGJ218" s="202"/>
      <c r="AGK218" s="202"/>
      <c r="AGL218" s="202"/>
      <c r="AGM218" s="202"/>
      <c r="AGN218" s="202"/>
      <c r="AGO218" s="202"/>
      <c r="AGP218" s="202"/>
      <c r="AGQ218" s="202"/>
      <c r="AGR218" s="202"/>
      <c r="AGS218" s="202"/>
      <c r="AGT218" s="202"/>
      <c r="AGU218" s="202"/>
      <c r="AGV218" s="202"/>
      <c r="AGW218" s="202"/>
      <c r="AGX218" s="202"/>
      <c r="AGY218" s="202"/>
      <c r="AGZ218" s="202"/>
      <c r="AHA218" s="202"/>
      <c r="AHB218" s="202"/>
      <c r="AHC218" s="202"/>
      <c r="AHD218" s="202"/>
      <c r="AHE218" s="202"/>
      <c r="AHF218" s="202"/>
      <c r="AHG218" s="202"/>
      <c r="AHH218" s="202"/>
      <c r="AHI218" s="202"/>
      <c r="AHJ218" s="202"/>
      <c r="AHK218" s="202"/>
      <c r="AHL218" s="202"/>
      <c r="AHM218" s="202"/>
      <c r="AHN218" s="202"/>
      <c r="AHO218" s="202"/>
      <c r="AHP218" s="202"/>
      <c r="AHQ218" s="202"/>
      <c r="AHR218" s="202"/>
      <c r="AHS218" s="202"/>
      <c r="AHT218" s="202"/>
      <c r="AHU218" s="202"/>
      <c r="AHV218" s="202"/>
      <c r="AHW218" s="202"/>
      <c r="AHX218" s="202"/>
      <c r="AHY218" s="202"/>
      <c r="AHZ218" s="202"/>
      <c r="AIA218" s="202"/>
      <c r="AIB218" s="202"/>
      <c r="AIC218" s="202"/>
      <c r="AID218" s="202"/>
      <c r="AIE218" s="202"/>
      <c r="AIF218" s="202"/>
      <c r="AIG218" s="202"/>
      <c r="AIH218" s="202"/>
      <c r="AII218" s="202"/>
      <c r="AIJ218" s="202"/>
      <c r="AIK218" s="202"/>
      <c r="AIL218" s="202"/>
      <c r="AIM218" s="202"/>
      <c r="AIN218" s="202"/>
      <c r="AIO218" s="202"/>
      <c r="AIP218" s="202"/>
      <c r="AIQ218" s="202"/>
      <c r="AIR218" s="202"/>
      <c r="AIS218" s="202"/>
      <c r="AIT218" s="202"/>
      <c r="AIU218" s="202"/>
      <c r="AIV218" s="202"/>
      <c r="AIW218" s="202"/>
      <c r="AIX218" s="202"/>
      <c r="AIY218" s="202"/>
      <c r="AIZ218" s="202"/>
      <c r="AJA218" s="202"/>
      <c r="AJB218" s="202"/>
      <c r="AJC218" s="202"/>
      <c r="AJD218" s="202"/>
      <c r="AJE218" s="202"/>
      <c r="AJF218" s="202"/>
      <c r="AJG218" s="202"/>
      <c r="AJH218" s="202"/>
      <c r="AJI218" s="202"/>
      <c r="AJJ218" s="202"/>
      <c r="AJK218" s="202"/>
      <c r="AJL218" s="202"/>
      <c r="AJM218" s="202"/>
      <c r="AJN218" s="202"/>
      <c r="AJO218" s="202"/>
      <c r="AJP218" s="202"/>
      <c r="AJQ218" s="202"/>
      <c r="AJR218" s="202"/>
      <c r="AJS218" s="202"/>
      <c r="AJT218" s="202"/>
      <c r="AJU218" s="202"/>
      <c r="AJV218" s="202"/>
      <c r="AJW218" s="202"/>
      <c r="AJX218" s="202"/>
      <c r="AJY218" s="202"/>
      <c r="AJZ218" s="202"/>
      <c r="AKA218" s="202"/>
      <c r="AKB218" s="202"/>
      <c r="AKC218" s="202"/>
      <c r="AKD218" s="202"/>
      <c r="AKE218" s="202"/>
      <c r="AKF218" s="202"/>
      <c r="AKG218" s="202"/>
      <c r="AKH218" s="202"/>
      <c r="AKI218" s="202"/>
      <c r="AKJ218" s="202"/>
      <c r="AKK218" s="202"/>
      <c r="AKL218" s="202"/>
      <c r="AKM218" s="202"/>
      <c r="AKN218" s="202"/>
      <c r="AKO218" s="202"/>
      <c r="AKP218" s="202"/>
      <c r="AKQ218" s="202"/>
      <c r="AKR218" s="202"/>
      <c r="AKS218" s="202"/>
      <c r="AKT218" s="202"/>
      <c r="AKU218" s="202"/>
      <c r="AKV218" s="202"/>
      <c r="AKW218" s="202"/>
      <c r="AKX218" s="202"/>
      <c r="AKY218" s="202"/>
      <c r="AKZ218" s="202"/>
      <c r="ALA218" s="202"/>
      <c r="ALB218" s="202"/>
      <c r="ALC218" s="202"/>
      <c r="ALD218" s="202"/>
      <c r="ALE218" s="202"/>
      <c r="ALF218" s="202"/>
      <c r="ALG218" s="202"/>
      <c r="ALH218" s="202"/>
      <c r="ALI218" s="202"/>
      <c r="ALJ218" s="202"/>
      <c r="ALK218" s="202"/>
      <c r="ALL218" s="202"/>
      <c r="ALM218" s="202"/>
      <c r="ALN218" s="202"/>
      <c r="ALO218" s="202"/>
      <c r="ALP218" s="202"/>
      <c r="ALQ218" s="202"/>
      <c r="ALR218" s="202"/>
      <c r="ALS218" s="202"/>
      <c r="ALT218" s="202"/>
      <c r="ALU218" s="202"/>
      <c r="ALV218" s="202"/>
      <c r="ALW218" s="202"/>
      <c r="ALX218" s="202"/>
      <c r="ALY218" s="202"/>
      <c r="ALZ218" s="202"/>
      <c r="AMA218" s="202"/>
      <c r="AMB218" s="202"/>
      <c r="AMC218" s="202"/>
      <c r="AMD218" s="202"/>
      <c r="AME218" s="202"/>
      <c r="AMF218" s="202"/>
    </row>
    <row r="219" spans="1:1020" s="208" customFormat="1">
      <c r="A219" s="258"/>
      <c r="B219" s="261"/>
      <c r="C219" s="194" t="s">
        <v>433</v>
      </c>
      <c r="D219" s="338">
        <v>0</v>
      </c>
      <c r="E219" s="339">
        <v>0</v>
      </c>
      <c r="F219" s="339">
        <v>0</v>
      </c>
      <c r="G219" s="339">
        <v>0</v>
      </c>
      <c r="H219" s="339">
        <v>0</v>
      </c>
      <c r="I219" s="225">
        <f t="shared" si="27"/>
        <v>0</v>
      </c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  <c r="BL219" s="202"/>
      <c r="BM219" s="202"/>
      <c r="BN219" s="202"/>
      <c r="BO219" s="202"/>
      <c r="BP219" s="202"/>
      <c r="BQ219" s="202"/>
      <c r="BR219" s="202"/>
      <c r="BS219" s="202"/>
      <c r="BT219" s="202"/>
      <c r="BU219" s="202"/>
      <c r="BV219" s="202"/>
      <c r="BW219" s="202"/>
      <c r="BX219" s="202"/>
      <c r="BY219" s="202"/>
      <c r="BZ219" s="202"/>
      <c r="CA219" s="202"/>
      <c r="CB219" s="202"/>
      <c r="CC219" s="202"/>
      <c r="CD219" s="202"/>
      <c r="CE219" s="202"/>
      <c r="CF219" s="202"/>
      <c r="CG219" s="202"/>
      <c r="CH219" s="202"/>
      <c r="CI219" s="202"/>
      <c r="CJ219" s="202"/>
      <c r="CK219" s="202"/>
      <c r="CL219" s="202"/>
      <c r="CM219" s="202"/>
      <c r="CN219" s="202"/>
      <c r="CO219" s="202"/>
      <c r="CP219" s="202"/>
      <c r="CQ219" s="202"/>
      <c r="CR219" s="202"/>
      <c r="CS219" s="202"/>
      <c r="CT219" s="202"/>
      <c r="CU219" s="202"/>
      <c r="CV219" s="202"/>
      <c r="CW219" s="202"/>
      <c r="CX219" s="202"/>
      <c r="CY219" s="202"/>
      <c r="CZ219" s="202"/>
      <c r="DA219" s="202"/>
      <c r="DB219" s="202"/>
      <c r="DC219" s="202"/>
      <c r="DD219" s="202"/>
      <c r="DE219" s="202"/>
      <c r="DF219" s="202"/>
      <c r="DG219" s="202"/>
      <c r="DH219" s="202"/>
      <c r="DI219" s="202"/>
      <c r="DJ219" s="202"/>
      <c r="DK219" s="202"/>
      <c r="DL219" s="202"/>
      <c r="DM219" s="202"/>
      <c r="DN219" s="202"/>
      <c r="DO219" s="202"/>
      <c r="DP219" s="202"/>
      <c r="DQ219" s="202"/>
      <c r="DR219" s="202"/>
      <c r="DS219" s="202"/>
      <c r="DT219" s="202"/>
      <c r="DU219" s="202"/>
      <c r="DV219" s="202"/>
      <c r="DW219" s="202"/>
      <c r="DX219" s="202"/>
      <c r="DY219" s="202"/>
      <c r="DZ219" s="202"/>
      <c r="EA219" s="202"/>
      <c r="EB219" s="202"/>
      <c r="EC219" s="202"/>
      <c r="ED219" s="202"/>
      <c r="EE219" s="202"/>
      <c r="EF219" s="202"/>
      <c r="EG219" s="202"/>
      <c r="EH219" s="202"/>
      <c r="EI219" s="202"/>
      <c r="EJ219" s="202"/>
      <c r="EK219" s="202"/>
      <c r="EL219" s="202"/>
      <c r="EM219" s="202"/>
      <c r="EN219" s="202"/>
      <c r="EO219" s="202"/>
      <c r="EP219" s="202"/>
      <c r="EQ219" s="202"/>
      <c r="ER219" s="202"/>
      <c r="ES219" s="202"/>
      <c r="ET219" s="202"/>
      <c r="EU219" s="202"/>
      <c r="EV219" s="202"/>
      <c r="EW219" s="202"/>
      <c r="EX219" s="202"/>
      <c r="EY219" s="202"/>
      <c r="EZ219" s="202"/>
      <c r="FA219" s="202"/>
      <c r="FB219" s="202"/>
      <c r="FC219" s="202"/>
      <c r="FD219" s="202"/>
      <c r="FE219" s="202"/>
      <c r="FF219" s="202"/>
      <c r="FG219" s="202"/>
      <c r="FH219" s="202"/>
      <c r="FI219" s="202"/>
      <c r="FJ219" s="202"/>
      <c r="FK219" s="202"/>
      <c r="FL219" s="202"/>
      <c r="FM219" s="202"/>
      <c r="FN219" s="202"/>
      <c r="FO219" s="202"/>
      <c r="FP219" s="202"/>
      <c r="FQ219" s="202"/>
      <c r="FR219" s="202"/>
      <c r="FS219" s="202"/>
      <c r="FT219" s="202"/>
      <c r="FU219" s="202"/>
      <c r="FV219" s="202"/>
      <c r="FW219" s="202"/>
      <c r="FX219" s="202"/>
      <c r="FY219" s="202"/>
      <c r="FZ219" s="202"/>
      <c r="GA219" s="202"/>
      <c r="GB219" s="202"/>
      <c r="GC219" s="202"/>
      <c r="GD219" s="202"/>
      <c r="GE219" s="202"/>
      <c r="GF219" s="202"/>
      <c r="GG219" s="202"/>
      <c r="GH219" s="202"/>
      <c r="GI219" s="202"/>
      <c r="GJ219" s="202"/>
      <c r="GK219" s="202"/>
      <c r="GL219" s="202"/>
      <c r="GM219" s="202"/>
      <c r="GN219" s="202"/>
      <c r="GO219" s="202"/>
      <c r="GP219" s="202"/>
      <c r="GQ219" s="202"/>
      <c r="GR219" s="202"/>
      <c r="GS219" s="202"/>
      <c r="GT219" s="202"/>
      <c r="GU219" s="202"/>
      <c r="GV219" s="202"/>
      <c r="GW219" s="202"/>
      <c r="GX219" s="202"/>
      <c r="GY219" s="202"/>
      <c r="GZ219" s="202"/>
      <c r="HA219" s="202"/>
      <c r="HB219" s="202"/>
      <c r="HC219" s="202"/>
      <c r="HD219" s="202"/>
      <c r="HE219" s="202"/>
      <c r="HF219" s="202"/>
      <c r="HG219" s="202"/>
      <c r="HH219" s="202"/>
      <c r="HI219" s="202"/>
      <c r="HJ219" s="202"/>
      <c r="HK219" s="202"/>
      <c r="HL219" s="202"/>
      <c r="HM219" s="202"/>
      <c r="HN219" s="202"/>
      <c r="HO219" s="202"/>
      <c r="HP219" s="202"/>
      <c r="HQ219" s="202"/>
      <c r="HR219" s="202"/>
      <c r="HS219" s="202"/>
      <c r="HT219" s="202"/>
      <c r="HU219" s="202"/>
      <c r="HV219" s="202"/>
      <c r="HW219" s="202"/>
      <c r="HX219" s="202"/>
      <c r="HY219" s="202"/>
      <c r="HZ219" s="202"/>
      <c r="IA219" s="202"/>
      <c r="IB219" s="202"/>
      <c r="IC219" s="202"/>
      <c r="ID219" s="202"/>
      <c r="IE219" s="202"/>
      <c r="IF219" s="202"/>
      <c r="IG219" s="202"/>
      <c r="IH219" s="202"/>
      <c r="II219" s="202"/>
      <c r="IJ219" s="202"/>
      <c r="IK219" s="202"/>
      <c r="IL219" s="202"/>
      <c r="IM219" s="202"/>
      <c r="IN219" s="202"/>
      <c r="IO219" s="202"/>
      <c r="IP219" s="202"/>
      <c r="IQ219" s="202"/>
      <c r="IR219" s="202"/>
      <c r="IS219" s="202"/>
      <c r="IT219" s="202"/>
      <c r="IU219" s="202"/>
      <c r="IV219" s="202"/>
      <c r="IW219" s="202"/>
      <c r="IX219" s="202"/>
      <c r="IY219" s="202"/>
      <c r="IZ219" s="202"/>
      <c r="JA219" s="202"/>
      <c r="JB219" s="202"/>
      <c r="JC219" s="202"/>
      <c r="JD219" s="202"/>
      <c r="JE219" s="202"/>
      <c r="JF219" s="202"/>
      <c r="JG219" s="202"/>
      <c r="JH219" s="202"/>
      <c r="JI219" s="202"/>
      <c r="JJ219" s="202"/>
      <c r="JK219" s="202"/>
      <c r="JL219" s="202"/>
      <c r="JM219" s="202"/>
      <c r="JN219" s="202"/>
      <c r="JO219" s="202"/>
      <c r="JP219" s="202"/>
      <c r="JQ219" s="202"/>
      <c r="JR219" s="202"/>
      <c r="JS219" s="202"/>
      <c r="JT219" s="202"/>
      <c r="JU219" s="202"/>
      <c r="JV219" s="202"/>
      <c r="JW219" s="202"/>
      <c r="JX219" s="202"/>
      <c r="JY219" s="202"/>
      <c r="JZ219" s="202"/>
      <c r="KA219" s="202"/>
      <c r="KB219" s="202"/>
      <c r="KC219" s="202"/>
      <c r="KD219" s="202"/>
      <c r="KE219" s="202"/>
      <c r="KF219" s="202"/>
      <c r="KG219" s="202"/>
      <c r="KH219" s="202"/>
      <c r="KI219" s="202"/>
      <c r="KJ219" s="202"/>
      <c r="KK219" s="202"/>
      <c r="KL219" s="202"/>
      <c r="KM219" s="202"/>
      <c r="KN219" s="202"/>
      <c r="KO219" s="202"/>
      <c r="KP219" s="202"/>
      <c r="KQ219" s="202"/>
      <c r="KR219" s="202"/>
      <c r="KS219" s="202"/>
      <c r="KT219" s="202"/>
      <c r="KU219" s="202"/>
      <c r="KV219" s="202"/>
      <c r="KW219" s="202"/>
      <c r="KX219" s="202"/>
      <c r="KY219" s="202"/>
      <c r="KZ219" s="202"/>
      <c r="LA219" s="202"/>
      <c r="LB219" s="202"/>
      <c r="LC219" s="202"/>
      <c r="LD219" s="202"/>
      <c r="LE219" s="202"/>
      <c r="LF219" s="202"/>
      <c r="LG219" s="202"/>
      <c r="LH219" s="202"/>
      <c r="LI219" s="202"/>
      <c r="LJ219" s="202"/>
      <c r="LK219" s="202"/>
      <c r="LL219" s="202"/>
      <c r="LM219" s="202"/>
      <c r="LN219" s="202"/>
      <c r="LO219" s="202"/>
      <c r="LP219" s="202"/>
      <c r="LQ219" s="202"/>
      <c r="LR219" s="202"/>
      <c r="LS219" s="202"/>
      <c r="LT219" s="202"/>
      <c r="LU219" s="202"/>
      <c r="LV219" s="202"/>
      <c r="LW219" s="202"/>
      <c r="LX219" s="202"/>
      <c r="LY219" s="202"/>
      <c r="LZ219" s="202"/>
      <c r="MA219" s="202"/>
      <c r="MB219" s="202"/>
      <c r="MC219" s="202"/>
      <c r="MD219" s="202"/>
      <c r="ME219" s="202"/>
      <c r="MF219" s="202"/>
      <c r="MG219" s="202"/>
      <c r="MH219" s="202"/>
      <c r="MI219" s="202"/>
      <c r="MJ219" s="202"/>
      <c r="MK219" s="202"/>
      <c r="ML219" s="202"/>
      <c r="MM219" s="202"/>
      <c r="MN219" s="202"/>
      <c r="MO219" s="202"/>
      <c r="MP219" s="202"/>
      <c r="MQ219" s="202"/>
      <c r="MR219" s="202"/>
      <c r="MS219" s="202"/>
      <c r="MT219" s="202"/>
      <c r="MU219" s="202"/>
      <c r="MV219" s="202"/>
      <c r="MW219" s="202"/>
      <c r="MX219" s="202"/>
      <c r="MY219" s="202"/>
      <c r="MZ219" s="202"/>
      <c r="NA219" s="202"/>
      <c r="NB219" s="202"/>
      <c r="NC219" s="202"/>
      <c r="ND219" s="202"/>
      <c r="NE219" s="202"/>
      <c r="NF219" s="202"/>
      <c r="NG219" s="202"/>
      <c r="NH219" s="202"/>
      <c r="NI219" s="202"/>
      <c r="NJ219" s="202"/>
      <c r="NK219" s="202"/>
      <c r="NL219" s="202"/>
      <c r="NM219" s="202"/>
      <c r="NN219" s="202"/>
      <c r="NO219" s="202"/>
      <c r="NP219" s="202"/>
      <c r="NQ219" s="202"/>
      <c r="NR219" s="202"/>
      <c r="NS219" s="202"/>
      <c r="NT219" s="202"/>
      <c r="NU219" s="202"/>
      <c r="NV219" s="202"/>
      <c r="NW219" s="202"/>
      <c r="NX219" s="202"/>
      <c r="NY219" s="202"/>
      <c r="NZ219" s="202"/>
      <c r="OA219" s="202"/>
      <c r="OB219" s="202"/>
      <c r="OC219" s="202"/>
      <c r="OD219" s="202"/>
      <c r="OE219" s="202"/>
      <c r="OF219" s="202"/>
      <c r="OG219" s="202"/>
      <c r="OH219" s="202"/>
      <c r="OI219" s="202"/>
      <c r="OJ219" s="202"/>
      <c r="OK219" s="202"/>
      <c r="OL219" s="202"/>
      <c r="OM219" s="202"/>
      <c r="ON219" s="202"/>
      <c r="OO219" s="202"/>
      <c r="OP219" s="202"/>
      <c r="OQ219" s="202"/>
      <c r="OR219" s="202"/>
      <c r="OS219" s="202"/>
      <c r="OT219" s="202"/>
      <c r="OU219" s="202"/>
      <c r="OV219" s="202"/>
      <c r="OW219" s="202"/>
      <c r="OX219" s="202"/>
      <c r="OY219" s="202"/>
      <c r="OZ219" s="202"/>
      <c r="PA219" s="202"/>
      <c r="PB219" s="202"/>
      <c r="PC219" s="202"/>
      <c r="PD219" s="202"/>
      <c r="PE219" s="202"/>
      <c r="PF219" s="202"/>
      <c r="PG219" s="202"/>
      <c r="PH219" s="202"/>
      <c r="PI219" s="202"/>
      <c r="PJ219" s="202"/>
      <c r="PK219" s="202"/>
      <c r="PL219" s="202"/>
      <c r="PM219" s="202"/>
      <c r="PN219" s="202"/>
      <c r="PO219" s="202"/>
      <c r="PP219" s="202"/>
      <c r="PQ219" s="202"/>
      <c r="PR219" s="202"/>
      <c r="PS219" s="202"/>
      <c r="PT219" s="202"/>
      <c r="PU219" s="202"/>
      <c r="PV219" s="202"/>
      <c r="PW219" s="202"/>
      <c r="PX219" s="202"/>
      <c r="PY219" s="202"/>
      <c r="PZ219" s="202"/>
      <c r="QA219" s="202"/>
      <c r="QB219" s="202"/>
      <c r="QC219" s="202"/>
      <c r="QD219" s="202"/>
      <c r="QE219" s="202"/>
      <c r="QF219" s="202"/>
      <c r="QG219" s="202"/>
      <c r="QH219" s="202"/>
      <c r="QI219" s="202"/>
      <c r="QJ219" s="202"/>
      <c r="QK219" s="202"/>
      <c r="QL219" s="202"/>
      <c r="QM219" s="202"/>
      <c r="QN219" s="202"/>
      <c r="QO219" s="202"/>
      <c r="QP219" s="202"/>
      <c r="QQ219" s="202"/>
      <c r="QR219" s="202"/>
      <c r="QS219" s="202"/>
      <c r="QT219" s="202"/>
      <c r="QU219" s="202"/>
      <c r="QV219" s="202"/>
      <c r="QW219" s="202"/>
      <c r="QX219" s="202"/>
      <c r="QY219" s="202"/>
      <c r="QZ219" s="202"/>
      <c r="RA219" s="202"/>
      <c r="RB219" s="202"/>
      <c r="RC219" s="202"/>
      <c r="RD219" s="202"/>
      <c r="RE219" s="202"/>
      <c r="RF219" s="202"/>
      <c r="RG219" s="202"/>
      <c r="RH219" s="202"/>
      <c r="RI219" s="202"/>
      <c r="RJ219" s="202"/>
      <c r="RK219" s="202"/>
      <c r="RL219" s="202"/>
      <c r="RM219" s="202"/>
      <c r="RN219" s="202"/>
      <c r="RO219" s="202"/>
      <c r="RP219" s="202"/>
      <c r="RQ219" s="202"/>
      <c r="RR219" s="202"/>
      <c r="RS219" s="202"/>
      <c r="RT219" s="202"/>
      <c r="RU219" s="202"/>
      <c r="RV219" s="202"/>
      <c r="RW219" s="202"/>
      <c r="RX219" s="202"/>
      <c r="RY219" s="202"/>
      <c r="RZ219" s="202"/>
      <c r="SA219" s="202"/>
      <c r="SB219" s="202"/>
      <c r="SC219" s="202"/>
      <c r="SD219" s="202"/>
      <c r="SE219" s="202"/>
      <c r="SF219" s="202"/>
      <c r="SG219" s="202"/>
      <c r="SH219" s="202"/>
      <c r="SI219" s="202"/>
      <c r="SJ219" s="202"/>
      <c r="SK219" s="202"/>
      <c r="SL219" s="202"/>
      <c r="SM219" s="202"/>
      <c r="SN219" s="202"/>
      <c r="SO219" s="202"/>
      <c r="SP219" s="202"/>
      <c r="SQ219" s="202"/>
      <c r="SR219" s="202"/>
      <c r="SS219" s="202"/>
      <c r="ST219" s="202"/>
      <c r="SU219" s="202"/>
      <c r="SV219" s="202"/>
      <c r="SW219" s="202"/>
      <c r="SX219" s="202"/>
      <c r="SY219" s="202"/>
      <c r="SZ219" s="202"/>
      <c r="TA219" s="202"/>
      <c r="TB219" s="202"/>
      <c r="TC219" s="202"/>
      <c r="TD219" s="202"/>
      <c r="TE219" s="202"/>
      <c r="TF219" s="202"/>
      <c r="TG219" s="202"/>
      <c r="TH219" s="202"/>
      <c r="TI219" s="202"/>
      <c r="TJ219" s="202"/>
      <c r="TK219" s="202"/>
      <c r="TL219" s="202"/>
      <c r="TM219" s="202"/>
      <c r="TN219" s="202"/>
      <c r="TO219" s="202"/>
      <c r="TP219" s="202"/>
      <c r="TQ219" s="202"/>
      <c r="TR219" s="202"/>
      <c r="TS219" s="202"/>
      <c r="TT219" s="202"/>
      <c r="TU219" s="202"/>
      <c r="TV219" s="202"/>
      <c r="TW219" s="202"/>
      <c r="TX219" s="202"/>
      <c r="TY219" s="202"/>
      <c r="TZ219" s="202"/>
      <c r="UA219" s="202"/>
      <c r="UB219" s="202"/>
      <c r="UC219" s="202"/>
      <c r="UD219" s="202"/>
      <c r="UE219" s="202"/>
      <c r="UF219" s="202"/>
      <c r="UG219" s="202"/>
      <c r="UH219" s="202"/>
      <c r="UI219" s="202"/>
      <c r="UJ219" s="202"/>
      <c r="UK219" s="202"/>
      <c r="UL219" s="202"/>
      <c r="UM219" s="202"/>
      <c r="UN219" s="202"/>
      <c r="UO219" s="202"/>
      <c r="UP219" s="202"/>
      <c r="UQ219" s="202"/>
      <c r="UR219" s="202"/>
      <c r="US219" s="202"/>
      <c r="UT219" s="202"/>
      <c r="UU219" s="202"/>
      <c r="UV219" s="202"/>
      <c r="UW219" s="202"/>
      <c r="UX219" s="202"/>
      <c r="UY219" s="202"/>
      <c r="UZ219" s="202"/>
      <c r="VA219" s="202"/>
      <c r="VB219" s="202"/>
      <c r="VC219" s="202"/>
      <c r="VD219" s="202"/>
      <c r="VE219" s="202"/>
      <c r="VF219" s="202"/>
      <c r="VG219" s="202"/>
      <c r="VH219" s="202"/>
      <c r="VI219" s="202"/>
      <c r="VJ219" s="202"/>
      <c r="VK219" s="202"/>
      <c r="VL219" s="202"/>
      <c r="VM219" s="202"/>
      <c r="VN219" s="202"/>
      <c r="VO219" s="202"/>
      <c r="VP219" s="202"/>
      <c r="VQ219" s="202"/>
      <c r="VR219" s="202"/>
      <c r="VS219" s="202"/>
      <c r="VT219" s="202"/>
      <c r="VU219" s="202"/>
      <c r="VV219" s="202"/>
      <c r="VW219" s="202"/>
      <c r="VX219" s="202"/>
      <c r="VY219" s="202"/>
      <c r="VZ219" s="202"/>
      <c r="WA219" s="202"/>
      <c r="WB219" s="202"/>
      <c r="WC219" s="202"/>
      <c r="WD219" s="202"/>
      <c r="WE219" s="202"/>
      <c r="WF219" s="202"/>
      <c r="WG219" s="202"/>
      <c r="WH219" s="202"/>
      <c r="WI219" s="202"/>
      <c r="WJ219" s="202"/>
      <c r="WK219" s="202"/>
      <c r="WL219" s="202"/>
      <c r="WM219" s="202"/>
      <c r="WN219" s="202"/>
      <c r="WO219" s="202"/>
      <c r="WP219" s="202"/>
      <c r="WQ219" s="202"/>
      <c r="WR219" s="202"/>
      <c r="WS219" s="202"/>
      <c r="WT219" s="202"/>
      <c r="WU219" s="202"/>
      <c r="WV219" s="202"/>
      <c r="WW219" s="202"/>
      <c r="WX219" s="202"/>
      <c r="WY219" s="202"/>
      <c r="WZ219" s="202"/>
      <c r="XA219" s="202"/>
      <c r="XB219" s="202"/>
      <c r="XC219" s="202"/>
      <c r="XD219" s="202"/>
      <c r="XE219" s="202"/>
      <c r="XF219" s="202"/>
      <c r="XG219" s="202"/>
      <c r="XH219" s="202"/>
      <c r="XI219" s="202"/>
      <c r="XJ219" s="202"/>
      <c r="XK219" s="202"/>
      <c r="XL219" s="202"/>
      <c r="XM219" s="202"/>
      <c r="XN219" s="202"/>
      <c r="XO219" s="202"/>
      <c r="XP219" s="202"/>
      <c r="XQ219" s="202"/>
      <c r="XR219" s="202"/>
      <c r="XS219" s="202"/>
      <c r="XT219" s="202"/>
      <c r="XU219" s="202"/>
      <c r="XV219" s="202"/>
      <c r="XW219" s="202"/>
      <c r="XX219" s="202"/>
      <c r="XY219" s="202"/>
      <c r="XZ219" s="202"/>
      <c r="YA219" s="202"/>
      <c r="YB219" s="202"/>
      <c r="YC219" s="202"/>
      <c r="YD219" s="202"/>
      <c r="YE219" s="202"/>
      <c r="YF219" s="202"/>
      <c r="YG219" s="202"/>
      <c r="YH219" s="202"/>
      <c r="YI219" s="202"/>
      <c r="YJ219" s="202"/>
      <c r="YK219" s="202"/>
      <c r="YL219" s="202"/>
      <c r="YM219" s="202"/>
      <c r="YN219" s="202"/>
      <c r="YO219" s="202"/>
      <c r="YP219" s="202"/>
      <c r="YQ219" s="202"/>
      <c r="YR219" s="202"/>
      <c r="YS219" s="202"/>
      <c r="YT219" s="202"/>
      <c r="YU219" s="202"/>
      <c r="YV219" s="202"/>
      <c r="YW219" s="202"/>
      <c r="YX219" s="202"/>
      <c r="YY219" s="202"/>
      <c r="YZ219" s="202"/>
      <c r="ZA219" s="202"/>
      <c r="ZB219" s="202"/>
      <c r="ZC219" s="202"/>
      <c r="ZD219" s="202"/>
      <c r="ZE219" s="202"/>
      <c r="ZF219" s="202"/>
      <c r="ZG219" s="202"/>
      <c r="ZH219" s="202"/>
      <c r="ZI219" s="202"/>
      <c r="ZJ219" s="202"/>
      <c r="ZK219" s="202"/>
      <c r="ZL219" s="202"/>
      <c r="ZM219" s="202"/>
      <c r="ZN219" s="202"/>
      <c r="ZO219" s="202"/>
      <c r="ZP219" s="202"/>
      <c r="ZQ219" s="202"/>
      <c r="ZR219" s="202"/>
      <c r="ZS219" s="202"/>
      <c r="ZT219" s="202"/>
      <c r="ZU219" s="202"/>
      <c r="ZV219" s="202"/>
      <c r="ZW219" s="202"/>
      <c r="ZX219" s="202"/>
      <c r="ZY219" s="202"/>
      <c r="ZZ219" s="202"/>
      <c r="AAA219" s="202"/>
      <c r="AAB219" s="202"/>
      <c r="AAC219" s="202"/>
      <c r="AAD219" s="202"/>
      <c r="AAE219" s="202"/>
      <c r="AAF219" s="202"/>
      <c r="AAG219" s="202"/>
      <c r="AAH219" s="202"/>
      <c r="AAI219" s="202"/>
      <c r="AAJ219" s="202"/>
      <c r="AAK219" s="202"/>
      <c r="AAL219" s="202"/>
      <c r="AAM219" s="202"/>
      <c r="AAN219" s="202"/>
      <c r="AAO219" s="202"/>
      <c r="AAP219" s="202"/>
      <c r="AAQ219" s="202"/>
      <c r="AAR219" s="202"/>
      <c r="AAS219" s="202"/>
      <c r="AAT219" s="202"/>
      <c r="AAU219" s="202"/>
      <c r="AAV219" s="202"/>
      <c r="AAW219" s="202"/>
      <c r="AAX219" s="202"/>
      <c r="AAY219" s="202"/>
      <c r="AAZ219" s="202"/>
      <c r="ABA219" s="202"/>
      <c r="ABB219" s="202"/>
      <c r="ABC219" s="202"/>
      <c r="ABD219" s="202"/>
      <c r="ABE219" s="202"/>
      <c r="ABF219" s="202"/>
      <c r="ABG219" s="202"/>
      <c r="ABH219" s="202"/>
      <c r="ABI219" s="202"/>
      <c r="ABJ219" s="202"/>
      <c r="ABK219" s="202"/>
      <c r="ABL219" s="202"/>
      <c r="ABM219" s="202"/>
      <c r="ABN219" s="202"/>
      <c r="ABO219" s="202"/>
      <c r="ABP219" s="202"/>
      <c r="ABQ219" s="202"/>
      <c r="ABR219" s="202"/>
      <c r="ABS219" s="202"/>
      <c r="ABT219" s="202"/>
      <c r="ABU219" s="202"/>
      <c r="ABV219" s="202"/>
      <c r="ABW219" s="202"/>
      <c r="ABX219" s="202"/>
      <c r="ABY219" s="202"/>
      <c r="ABZ219" s="202"/>
      <c r="ACA219" s="202"/>
      <c r="ACB219" s="202"/>
      <c r="ACC219" s="202"/>
      <c r="ACD219" s="202"/>
      <c r="ACE219" s="202"/>
      <c r="ACF219" s="202"/>
      <c r="ACG219" s="202"/>
      <c r="ACH219" s="202"/>
      <c r="ACI219" s="202"/>
      <c r="ACJ219" s="202"/>
      <c r="ACK219" s="202"/>
      <c r="ACL219" s="202"/>
      <c r="ACM219" s="202"/>
      <c r="ACN219" s="202"/>
      <c r="ACO219" s="202"/>
      <c r="ACP219" s="202"/>
      <c r="ACQ219" s="202"/>
      <c r="ACR219" s="202"/>
      <c r="ACS219" s="202"/>
      <c r="ACT219" s="202"/>
      <c r="ACU219" s="202"/>
      <c r="ACV219" s="202"/>
      <c r="ACW219" s="202"/>
      <c r="ACX219" s="202"/>
      <c r="ACY219" s="202"/>
      <c r="ACZ219" s="202"/>
      <c r="ADA219" s="202"/>
      <c r="ADB219" s="202"/>
      <c r="ADC219" s="202"/>
      <c r="ADD219" s="202"/>
      <c r="ADE219" s="202"/>
      <c r="ADF219" s="202"/>
      <c r="ADG219" s="202"/>
      <c r="ADH219" s="202"/>
      <c r="ADI219" s="202"/>
      <c r="ADJ219" s="202"/>
      <c r="ADK219" s="202"/>
      <c r="ADL219" s="202"/>
      <c r="ADM219" s="202"/>
      <c r="ADN219" s="202"/>
      <c r="ADO219" s="202"/>
      <c r="ADP219" s="202"/>
      <c r="ADQ219" s="202"/>
      <c r="ADR219" s="202"/>
      <c r="ADS219" s="202"/>
      <c r="ADT219" s="202"/>
      <c r="ADU219" s="202"/>
      <c r="ADV219" s="202"/>
      <c r="ADW219" s="202"/>
      <c r="ADX219" s="202"/>
      <c r="ADY219" s="202"/>
      <c r="ADZ219" s="202"/>
      <c r="AEA219" s="202"/>
      <c r="AEB219" s="202"/>
      <c r="AEC219" s="202"/>
      <c r="AED219" s="202"/>
      <c r="AEE219" s="202"/>
      <c r="AEF219" s="202"/>
      <c r="AEG219" s="202"/>
      <c r="AEH219" s="202"/>
      <c r="AEI219" s="202"/>
      <c r="AEJ219" s="202"/>
      <c r="AEK219" s="202"/>
      <c r="AEL219" s="202"/>
      <c r="AEM219" s="202"/>
      <c r="AEN219" s="202"/>
      <c r="AEO219" s="202"/>
      <c r="AEP219" s="202"/>
      <c r="AEQ219" s="202"/>
      <c r="AER219" s="202"/>
      <c r="AES219" s="202"/>
      <c r="AET219" s="202"/>
      <c r="AEU219" s="202"/>
      <c r="AEV219" s="202"/>
      <c r="AEW219" s="202"/>
      <c r="AEX219" s="202"/>
      <c r="AEY219" s="202"/>
      <c r="AEZ219" s="202"/>
      <c r="AFA219" s="202"/>
      <c r="AFB219" s="202"/>
      <c r="AFC219" s="202"/>
      <c r="AFD219" s="202"/>
      <c r="AFE219" s="202"/>
      <c r="AFF219" s="202"/>
      <c r="AFG219" s="202"/>
      <c r="AFH219" s="202"/>
      <c r="AFI219" s="202"/>
      <c r="AFJ219" s="202"/>
      <c r="AFK219" s="202"/>
      <c r="AFL219" s="202"/>
      <c r="AFM219" s="202"/>
      <c r="AFN219" s="202"/>
      <c r="AFO219" s="202"/>
      <c r="AFP219" s="202"/>
      <c r="AFQ219" s="202"/>
      <c r="AFR219" s="202"/>
      <c r="AFS219" s="202"/>
      <c r="AFT219" s="202"/>
      <c r="AFU219" s="202"/>
      <c r="AFV219" s="202"/>
      <c r="AFW219" s="202"/>
      <c r="AFX219" s="202"/>
      <c r="AFY219" s="202"/>
      <c r="AFZ219" s="202"/>
      <c r="AGA219" s="202"/>
      <c r="AGB219" s="202"/>
      <c r="AGC219" s="202"/>
      <c r="AGD219" s="202"/>
      <c r="AGE219" s="202"/>
      <c r="AGF219" s="202"/>
      <c r="AGG219" s="202"/>
      <c r="AGH219" s="202"/>
      <c r="AGI219" s="202"/>
      <c r="AGJ219" s="202"/>
      <c r="AGK219" s="202"/>
      <c r="AGL219" s="202"/>
      <c r="AGM219" s="202"/>
      <c r="AGN219" s="202"/>
      <c r="AGO219" s="202"/>
      <c r="AGP219" s="202"/>
      <c r="AGQ219" s="202"/>
      <c r="AGR219" s="202"/>
      <c r="AGS219" s="202"/>
      <c r="AGT219" s="202"/>
      <c r="AGU219" s="202"/>
      <c r="AGV219" s="202"/>
      <c r="AGW219" s="202"/>
      <c r="AGX219" s="202"/>
      <c r="AGY219" s="202"/>
      <c r="AGZ219" s="202"/>
      <c r="AHA219" s="202"/>
      <c r="AHB219" s="202"/>
      <c r="AHC219" s="202"/>
      <c r="AHD219" s="202"/>
      <c r="AHE219" s="202"/>
      <c r="AHF219" s="202"/>
      <c r="AHG219" s="202"/>
      <c r="AHH219" s="202"/>
      <c r="AHI219" s="202"/>
      <c r="AHJ219" s="202"/>
      <c r="AHK219" s="202"/>
      <c r="AHL219" s="202"/>
      <c r="AHM219" s="202"/>
      <c r="AHN219" s="202"/>
      <c r="AHO219" s="202"/>
      <c r="AHP219" s="202"/>
      <c r="AHQ219" s="202"/>
      <c r="AHR219" s="202"/>
      <c r="AHS219" s="202"/>
      <c r="AHT219" s="202"/>
      <c r="AHU219" s="202"/>
      <c r="AHV219" s="202"/>
      <c r="AHW219" s="202"/>
      <c r="AHX219" s="202"/>
      <c r="AHY219" s="202"/>
      <c r="AHZ219" s="202"/>
      <c r="AIA219" s="202"/>
      <c r="AIB219" s="202"/>
      <c r="AIC219" s="202"/>
      <c r="AID219" s="202"/>
      <c r="AIE219" s="202"/>
      <c r="AIF219" s="202"/>
      <c r="AIG219" s="202"/>
      <c r="AIH219" s="202"/>
      <c r="AII219" s="202"/>
      <c r="AIJ219" s="202"/>
      <c r="AIK219" s="202"/>
      <c r="AIL219" s="202"/>
      <c r="AIM219" s="202"/>
      <c r="AIN219" s="202"/>
      <c r="AIO219" s="202"/>
      <c r="AIP219" s="202"/>
      <c r="AIQ219" s="202"/>
      <c r="AIR219" s="202"/>
      <c r="AIS219" s="202"/>
      <c r="AIT219" s="202"/>
      <c r="AIU219" s="202"/>
      <c r="AIV219" s="202"/>
      <c r="AIW219" s="202"/>
      <c r="AIX219" s="202"/>
      <c r="AIY219" s="202"/>
      <c r="AIZ219" s="202"/>
      <c r="AJA219" s="202"/>
      <c r="AJB219" s="202"/>
      <c r="AJC219" s="202"/>
      <c r="AJD219" s="202"/>
      <c r="AJE219" s="202"/>
      <c r="AJF219" s="202"/>
      <c r="AJG219" s="202"/>
      <c r="AJH219" s="202"/>
      <c r="AJI219" s="202"/>
      <c r="AJJ219" s="202"/>
      <c r="AJK219" s="202"/>
      <c r="AJL219" s="202"/>
      <c r="AJM219" s="202"/>
      <c r="AJN219" s="202"/>
      <c r="AJO219" s="202"/>
      <c r="AJP219" s="202"/>
      <c r="AJQ219" s="202"/>
      <c r="AJR219" s="202"/>
      <c r="AJS219" s="202"/>
      <c r="AJT219" s="202"/>
      <c r="AJU219" s="202"/>
      <c r="AJV219" s="202"/>
      <c r="AJW219" s="202"/>
      <c r="AJX219" s="202"/>
      <c r="AJY219" s="202"/>
      <c r="AJZ219" s="202"/>
      <c r="AKA219" s="202"/>
      <c r="AKB219" s="202"/>
      <c r="AKC219" s="202"/>
      <c r="AKD219" s="202"/>
      <c r="AKE219" s="202"/>
      <c r="AKF219" s="202"/>
      <c r="AKG219" s="202"/>
      <c r="AKH219" s="202"/>
      <c r="AKI219" s="202"/>
      <c r="AKJ219" s="202"/>
      <c r="AKK219" s="202"/>
      <c r="AKL219" s="202"/>
      <c r="AKM219" s="202"/>
      <c r="AKN219" s="202"/>
      <c r="AKO219" s="202"/>
      <c r="AKP219" s="202"/>
      <c r="AKQ219" s="202"/>
      <c r="AKR219" s="202"/>
      <c r="AKS219" s="202"/>
      <c r="AKT219" s="202"/>
      <c r="AKU219" s="202"/>
      <c r="AKV219" s="202"/>
      <c r="AKW219" s="202"/>
      <c r="AKX219" s="202"/>
      <c r="AKY219" s="202"/>
      <c r="AKZ219" s="202"/>
      <c r="ALA219" s="202"/>
      <c r="ALB219" s="202"/>
      <c r="ALC219" s="202"/>
      <c r="ALD219" s="202"/>
      <c r="ALE219" s="202"/>
      <c r="ALF219" s="202"/>
      <c r="ALG219" s="202"/>
      <c r="ALH219" s="202"/>
      <c r="ALI219" s="202"/>
      <c r="ALJ219" s="202"/>
      <c r="ALK219" s="202"/>
      <c r="ALL219" s="202"/>
      <c r="ALM219" s="202"/>
      <c r="ALN219" s="202"/>
      <c r="ALO219" s="202"/>
      <c r="ALP219" s="202"/>
      <c r="ALQ219" s="202"/>
      <c r="ALR219" s="202"/>
      <c r="ALS219" s="202"/>
      <c r="ALT219" s="202"/>
      <c r="ALU219" s="202"/>
      <c r="ALV219" s="202"/>
      <c r="ALW219" s="202"/>
      <c r="ALX219" s="202"/>
      <c r="ALY219" s="202"/>
      <c r="ALZ219" s="202"/>
      <c r="AMA219" s="202"/>
      <c r="AMB219" s="202"/>
      <c r="AMC219" s="202"/>
      <c r="AMD219" s="202"/>
      <c r="AME219" s="202"/>
      <c r="AMF219" s="202"/>
    </row>
    <row r="220" spans="1:1020" s="208" customFormat="1" ht="21" customHeight="1">
      <c r="A220" s="259"/>
      <c r="B220" s="262"/>
      <c r="C220" s="194" t="s">
        <v>434</v>
      </c>
      <c r="D220" s="338">
        <v>0</v>
      </c>
      <c r="E220" s="339">
        <v>0</v>
      </c>
      <c r="F220" s="339">
        <v>0</v>
      </c>
      <c r="G220" s="339">
        <v>0</v>
      </c>
      <c r="H220" s="339">
        <v>0</v>
      </c>
      <c r="I220" s="225">
        <f t="shared" si="27"/>
        <v>0</v>
      </c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  <c r="BL220" s="202"/>
      <c r="BM220" s="202"/>
      <c r="BN220" s="202"/>
      <c r="BO220" s="202"/>
      <c r="BP220" s="202"/>
      <c r="BQ220" s="202"/>
      <c r="BR220" s="202"/>
      <c r="BS220" s="202"/>
      <c r="BT220" s="202"/>
      <c r="BU220" s="202"/>
      <c r="BV220" s="202"/>
      <c r="BW220" s="202"/>
      <c r="BX220" s="202"/>
      <c r="BY220" s="202"/>
      <c r="BZ220" s="202"/>
      <c r="CA220" s="202"/>
      <c r="CB220" s="202"/>
      <c r="CC220" s="202"/>
      <c r="CD220" s="202"/>
      <c r="CE220" s="202"/>
      <c r="CF220" s="202"/>
      <c r="CG220" s="202"/>
      <c r="CH220" s="202"/>
      <c r="CI220" s="202"/>
      <c r="CJ220" s="202"/>
      <c r="CK220" s="202"/>
      <c r="CL220" s="202"/>
      <c r="CM220" s="202"/>
      <c r="CN220" s="202"/>
      <c r="CO220" s="202"/>
      <c r="CP220" s="202"/>
      <c r="CQ220" s="202"/>
      <c r="CR220" s="202"/>
      <c r="CS220" s="202"/>
      <c r="CT220" s="202"/>
      <c r="CU220" s="202"/>
      <c r="CV220" s="202"/>
      <c r="CW220" s="202"/>
      <c r="CX220" s="202"/>
      <c r="CY220" s="202"/>
      <c r="CZ220" s="202"/>
      <c r="DA220" s="202"/>
      <c r="DB220" s="202"/>
      <c r="DC220" s="202"/>
      <c r="DD220" s="202"/>
      <c r="DE220" s="202"/>
      <c r="DF220" s="202"/>
      <c r="DG220" s="202"/>
      <c r="DH220" s="202"/>
      <c r="DI220" s="202"/>
      <c r="DJ220" s="202"/>
      <c r="DK220" s="202"/>
      <c r="DL220" s="202"/>
      <c r="DM220" s="202"/>
      <c r="DN220" s="202"/>
      <c r="DO220" s="202"/>
      <c r="DP220" s="202"/>
      <c r="DQ220" s="202"/>
      <c r="DR220" s="202"/>
      <c r="DS220" s="202"/>
      <c r="DT220" s="202"/>
      <c r="DU220" s="202"/>
      <c r="DV220" s="202"/>
      <c r="DW220" s="202"/>
      <c r="DX220" s="202"/>
      <c r="DY220" s="202"/>
      <c r="DZ220" s="202"/>
      <c r="EA220" s="202"/>
      <c r="EB220" s="202"/>
      <c r="EC220" s="202"/>
      <c r="ED220" s="202"/>
      <c r="EE220" s="202"/>
      <c r="EF220" s="202"/>
      <c r="EG220" s="202"/>
      <c r="EH220" s="202"/>
      <c r="EI220" s="202"/>
      <c r="EJ220" s="202"/>
      <c r="EK220" s="202"/>
      <c r="EL220" s="202"/>
      <c r="EM220" s="202"/>
      <c r="EN220" s="202"/>
      <c r="EO220" s="202"/>
      <c r="EP220" s="202"/>
      <c r="EQ220" s="202"/>
      <c r="ER220" s="202"/>
      <c r="ES220" s="202"/>
      <c r="ET220" s="202"/>
      <c r="EU220" s="202"/>
      <c r="EV220" s="202"/>
      <c r="EW220" s="202"/>
      <c r="EX220" s="202"/>
      <c r="EY220" s="202"/>
      <c r="EZ220" s="202"/>
      <c r="FA220" s="202"/>
      <c r="FB220" s="202"/>
      <c r="FC220" s="202"/>
      <c r="FD220" s="202"/>
      <c r="FE220" s="202"/>
      <c r="FF220" s="202"/>
      <c r="FG220" s="202"/>
      <c r="FH220" s="202"/>
      <c r="FI220" s="202"/>
      <c r="FJ220" s="202"/>
      <c r="FK220" s="202"/>
      <c r="FL220" s="202"/>
      <c r="FM220" s="202"/>
      <c r="FN220" s="202"/>
      <c r="FO220" s="202"/>
      <c r="FP220" s="202"/>
      <c r="FQ220" s="202"/>
      <c r="FR220" s="202"/>
      <c r="FS220" s="202"/>
      <c r="FT220" s="202"/>
      <c r="FU220" s="202"/>
      <c r="FV220" s="202"/>
      <c r="FW220" s="202"/>
      <c r="FX220" s="202"/>
      <c r="FY220" s="202"/>
      <c r="FZ220" s="202"/>
      <c r="GA220" s="202"/>
      <c r="GB220" s="202"/>
      <c r="GC220" s="202"/>
      <c r="GD220" s="202"/>
      <c r="GE220" s="202"/>
      <c r="GF220" s="202"/>
      <c r="GG220" s="202"/>
      <c r="GH220" s="202"/>
      <c r="GI220" s="202"/>
      <c r="GJ220" s="202"/>
      <c r="GK220" s="202"/>
      <c r="GL220" s="202"/>
      <c r="GM220" s="202"/>
      <c r="GN220" s="202"/>
      <c r="GO220" s="202"/>
      <c r="GP220" s="202"/>
      <c r="GQ220" s="202"/>
      <c r="GR220" s="202"/>
      <c r="GS220" s="202"/>
      <c r="GT220" s="202"/>
      <c r="GU220" s="202"/>
      <c r="GV220" s="202"/>
      <c r="GW220" s="202"/>
      <c r="GX220" s="202"/>
      <c r="GY220" s="202"/>
      <c r="GZ220" s="202"/>
      <c r="HA220" s="202"/>
      <c r="HB220" s="202"/>
      <c r="HC220" s="202"/>
      <c r="HD220" s="202"/>
      <c r="HE220" s="202"/>
      <c r="HF220" s="202"/>
      <c r="HG220" s="202"/>
      <c r="HH220" s="202"/>
      <c r="HI220" s="202"/>
      <c r="HJ220" s="202"/>
      <c r="HK220" s="202"/>
      <c r="HL220" s="202"/>
      <c r="HM220" s="202"/>
      <c r="HN220" s="202"/>
      <c r="HO220" s="202"/>
      <c r="HP220" s="202"/>
      <c r="HQ220" s="202"/>
      <c r="HR220" s="202"/>
      <c r="HS220" s="202"/>
      <c r="HT220" s="202"/>
      <c r="HU220" s="202"/>
      <c r="HV220" s="202"/>
      <c r="HW220" s="202"/>
      <c r="HX220" s="202"/>
      <c r="HY220" s="202"/>
      <c r="HZ220" s="202"/>
      <c r="IA220" s="202"/>
      <c r="IB220" s="202"/>
      <c r="IC220" s="202"/>
      <c r="ID220" s="202"/>
      <c r="IE220" s="202"/>
      <c r="IF220" s="202"/>
      <c r="IG220" s="202"/>
      <c r="IH220" s="202"/>
      <c r="II220" s="202"/>
      <c r="IJ220" s="202"/>
      <c r="IK220" s="202"/>
      <c r="IL220" s="202"/>
      <c r="IM220" s="202"/>
      <c r="IN220" s="202"/>
      <c r="IO220" s="202"/>
      <c r="IP220" s="202"/>
      <c r="IQ220" s="202"/>
      <c r="IR220" s="202"/>
      <c r="IS220" s="202"/>
      <c r="IT220" s="202"/>
      <c r="IU220" s="202"/>
      <c r="IV220" s="202"/>
      <c r="IW220" s="202"/>
      <c r="IX220" s="202"/>
      <c r="IY220" s="202"/>
      <c r="IZ220" s="202"/>
      <c r="JA220" s="202"/>
      <c r="JB220" s="202"/>
      <c r="JC220" s="202"/>
      <c r="JD220" s="202"/>
      <c r="JE220" s="202"/>
      <c r="JF220" s="202"/>
      <c r="JG220" s="202"/>
      <c r="JH220" s="202"/>
      <c r="JI220" s="202"/>
      <c r="JJ220" s="202"/>
      <c r="JK220" s="202"/>
      <c r="JL220" s="202"/>
      <c r="JM220" s="202"/>
      <c r="JN220" s="202"/>
      <c r="JO220" s="202"/>
      <c r="JP220" s="202"/>
      <c r="JQ220" s="202"/>
      <c r="JR220" s="202"/>
      <c r="JS220" s="202"/>
      <c r="JT220" s="202"/>
      <c r="JU220" s="202"/>
      <c r="JV220" s="202"/>
      <c r="JW220" s="202"/>
      <c r="JX220" s="202"/>
      <c r="JY220" s="202"/>
      <c r="JZ220" s="202"/>
      <c r="KA220" s="202"/>
      <c r="KB220" s="202"/>
      <c r="KC220" s="202"/>
      <c r="KD220" s="202"/>
      <c r="KE220" s="202"/>
      <c r="KF220" s="202"/>
      <c r="KG220" s="202"/>
      <c r="KH220" s="202"/>
      <c r="KI220" s="202"/>
      <c r="KJ220" s="202"/>
      <c r="KK220" s="202"/>
      <c r="KL220" s="202"/>
      <c r="KM220" s="202"/>
      <c r="KN220" s="202"/>
      <c r="KO220" s="202"/>
      <c r="KP220" s="202"/>
      <c r="KQ220" s="202"/>
      <c r="KR220" s="202"/>
      <c r="KS220" s="202"/>
      <c r="KT220" s="202"/>
      <c r="KU220" s="202"/>
      <c r="KV220" s="202"/>
      <c r="KW220" s="202"/>
      <c r="KX220" s="202"/>
      <c r="KY220" s="202"/>
      <c r="KZ220" s="202"/>
      <c r="LA220" s="202"/>
      <c r="LB220" s="202"/>
      <c r="LC220" s="202"/>
      <c r="LD220" s="202"/>
      <c r="LE220" s="202"/>
      <c r="LF220" s="202"/>
      <c r="LG220" s="202"/>
      <c r="LH220" s="202"/>
      <c r="LI220" s="202"/>
      <c r="LJ220" s="202"/>
      <c r="LK220" s="202"/>
      <c r="LL220" s="202"/>
      <c r="LM220" s="202"/>
      <c r="LN220" s="202"/>
      <c r="LO220" s="202"/>
      <c r="LP220" s="202"/>
      <c r="LQ220" s="202"/>
      <c r="LR220" s="202"/>
      <c r="LS220" s="202"/>
      <c r="LT220" s="202"/>
      <c r="LU220" s="202"/>
      <c r="LV220" s="202"/>
      <c r="LW220" s="202"/>
      <c r="LX220" s="202"/>
      <c r="LY220" s="202"/>
      <c r="LZ220" s="202"/>
      <c r="MA220" s="202"/>
      <c r="MB220" s="202"/>
      <c r="MC220" s="202"/>
      <c r="MD220" s="202"/>
      <c r="ME220" s="202"/>
      <c r="MF220" s="202"/>
      <c r="MG220" s="202"/>
      <c r="MH220" s="202"/>
      <c r="MI220" s="202"/>
      <c r="MJ220" s="202"/>
      <c r="MK220" s="202"/>
      <c r="ML220" s="202"/>
      <c r="MM220" s="202"/>
      <c r="MN220" s="202"/>
      <c r="MO220" s="202"/>
      <c r="MP220" s="202"/>
      <c r="MQ220" s="202"/>
      <c r="MR220" s="202"/>
      <c r="MS220" s="202"/>
      <c r="MT220" s="202"/>
      <c r="MU220" s="202"/>
      <c r="MV220" s="202"/>
      <c r="MW220" s="202"/>
      <c r="MX220" s="202"/>
      <c r="MY220" s="202"/>
      <c r="MZ220" s="202"/>
      <c r="NA220" s="202"/>
      <c r="NB220" s="202"/>
      <c r="NC220" s="202"/>
      <c r="ND220" s="202"/>
      <c r="NE220" s="202"/>
      <c r="NF220" s="202"/>
      <c r="NG220" s="202"/>
      <c r="NH220" s="202"/>
      <c r="NI220" s="202"/>
      <c r="NJ220" s="202"/>
      <c r="NK220" s="202"/>
      <c r="NL220" s="202"/>
      <c r="NM220" s="202"/>
      <c r="NN220" s="202"/>
      <c r="NO220" s="202"/>
      <c r="NP220" s="202"/>
      <c r="NQ220" s="202"/>
      <c r="NR220" s="202"/>
      <c r="NS220" s="202"/>
      <c r="NT220" s="202"/>
      <c r="NU220" s="202"/>
      <c r="NV220" s="202"/>
      <c r="NW220" s="202"/>
      <c r="NX220" s="202"/>
      <c r="NY220" s="202"/>
      <c r="NZ220" s="202"/>
      <c r="OA220" s="202"/>
      <c r="OB220" s="202"/>
      <c r="OC220" s="202"/>
      <c r="OD220" s="202"/>
      <c r="OE220" s="202"/>
      <c r="OF220" s="202"/>
      <c r="OG220" s="202"/>
      <c r="OH220" s="202"/>
      <c r="OI220" s="202"/>
      <c r="OJ220" s="202"/>
      <c r="OK220" s="202"/>
      <c r="OL220" s="202"/>
      <c r="OM220" s="202"/>
      <c r="ON220" s="202"/>
      <c r="OO220" s="202"/>
      <c r="OP220" s="202"/>
      <c r="OQ220" s="202"/>
      <c r="OR220" s="202"/>
      <c r="OS220" s="202"/>
      <c r="OT220" s="202"/>
      <c r="OU220" s="202"/>
      <c r="OV220" s="202"/>
      <c r="OW220" s="202"/>
      <c r="OX220" s="202"/>
      <c r="OY220" s="202"/>
      <c r="OZ220" s="202"/>
      <c r="PA220" s="202"/>
      <c r="PB220" s="202"/>
      <c r="PC220" s="202"/>
      <c r="PD220" s="202"/>
      <c r="PE220" s="202"/>
      <c r="PF220" s="202"/>
      <c r="PG220" s="202"/>
      <c r="PH220" s="202"/>
      <c r="PI220" s="202"/>
      <c r="PJ220" s="202"/>
      <c r="PK220" s="202"/>
      <c r="PL220" s="202"/>
      <c r="PM220" s="202"/>
      <c r="PN220" s="202"/>
      <c r="PO220" s="202"/>
      <c r="PP220" s="202"/>
      <c r="PQ220" s="202"/>
      <c r="PR220" s="202"/>
      <c r="PS220" s="202"/>
      <c r="PT220" s="202"/>
      <c r="PU220" s="202"/>
      <c r="PV220" s="202"/>
      <c r="PW220" s="202"/>
      <c r="PX220" s="202"/>
      <c r="PY220" s="202"/>
      <c r="PZ220" s="202"/>
      <c r="QA220" s="202"/>
      <c r="QB220" s="202"/>
      <c r="QC220" s="202"/>
      <c r="QD220" s="202"/>
      <c r="QE220" s="202"/>
      <c r="QF220" s="202"/>
      <c r="QG220" s="202"/>
      <c r="QH220" s="202"/>
      <c r="QI220" s="202"/>
      <c r="QJ220" s="202"/>
      <c r="QK220" s="202"/>
      <c r="QL220" s="202"/>
      <c r="QM220" s="202"/>
      <c r="QN220" s="202"/>
      <c r="QO220" s="202"/>
      <c r="QP220" s="202"/>
      <c r="QQ220" s="202"/>
      <c r="QR220" s="202"/>
      <c r="QS220" s="202"/>
      <c r="QT220" s="202"/>
      <c r="QU220" s="202"/>
      <c r="QV220" s="202"/>
      <c r="QW220" s="202"/>
      <c r="QX220" s="202"/>
      <c r="QY220" s="202"/>
      <c r="QZ220" s="202"/>
      <c r="RA220" s="202"/>
      <c r="RB220" s="202"/>
      <c r="RC220" s="202"/>
      <c r="RD220" s="202"/>
      <c r="RE220" s="202"/>
      <c r="RF220" s="202"/>
      <c r="RG220" s="202"/>
      <c r="RH220" s="202"/>
      <c r="RI220" s="202"/>
      <c r="RJ220" s="202"/>
      <c r="RK220" s="202"/>
      <c r="RL220" s="202"/>
      <c r="RM220" s="202"/>
      <c r="RN220" s="202"/>
      <c r="RO220" s="202"/>
      <c r="RP220" s="202"/>
      <c r="RQ220" s="202"/>
      <c r="RR220" s="202"/>
      <c r="RS220" s="202"/>
      <c r="RT220" s="202"/>
      <c r="RU220" s="202"/>
      <c r="RV220" s="202"/>
      <c r="RW220" s="202"/>
      <c r="RX220" s="202"/>
      <c r="RY220" s="202"/>
      <c r="RZ220" s="202"/>
      <c r="SA220" s="202"/>
      <c r="SB220" s="202"/>
      <c r="SC220" s="202"/>
      <c r="SD220" s="202"/>
      <c r="SE220" s="202"/>
      <c r="SF220" s="202"/>
      <c r="SG220" s="202"/>
      <c r="SH220" s="202"/>
      <c r="SI220" s="202"/>
      <c r="SJ220" s="202"/>
      <c r="SK220" s="202"/>
      <c r="SL220" s="202"/>
      <c r="SM220" s="202"/>
      <c r="SN220" s="202"/>
      <c r="SO220" s="202"/>
      <c r="SP220" s="202"/>
      <c r="SQ220" s="202"/>
      <c r="SR220" s="202"/>
      <c r="SS220" s="202"/>
      <c r="ST220" s="202"/>
      <c r="SU220" s="202"/>
      <c r="SV220" s="202"/>
      <c r="SW220" s="202"/>
      <c r="SX220" s="202"/>
      <c r="SY220" s="202"/>
      <c r="SZ220" s="202"/>
      <c r="TA220" s="202"/>
      <c r="TB220" s="202"/>
      <c r="TC220" s="202"/>
      <c r="TD220" s="202"/>
      <c r="TE220" s="202"/>
      <c r="TF220" s="202"/>
      <c r="TG220" s="202"/>
      <c r="TH220" s="202"/>
      <c r="TI220" s="202"/>
      <c r="TJ220" s="202"/>
      <c r="TK220" s="202"/>
      <c r="TL220" s="202"/>
      <c r="TM220" s="202"/>
      <c r="TN220" s="202"/>
      <c r="TO220" s="202"/>
      <c r="TP220" s="202"/>
      <c r="TQ220" s="202"/>
      <c r="TR220" s="202"/>
      <c r="TS220" s="202"/>
      <c r="TT220" s="202"/>
      <c r="TU220" s="202"/>
      <c r="TV220" s="202"/>
      <c r="TW220" s="202"/>
      <c r="TX220" s="202"/>
      <c r="TY220" s="202"/>
      <c r="TZ220" s="202"/>
      <c r="UA220" s="202"/>
      <c r="UB220" s="202"/>
      <c r="UC220" s="202"/>
      <c r="UD220" s="202"/>
      <c r="UE220" s="202"/>
      <c r="UF220" s="202"/>
      <c r="UG220" s="202"/>
      <c r="UH220" s="202"/>
      <c r="UI220" s="202"/>
      <c r="UJ220" s="202"/>
      <c r="UK220" s="202"/>
      <c r="UL220" s="202"/>
      <c r="UM220" s="202"/>
      <c r="UN220" s="202"/>
      <c r="UO220" s="202"/>
      <c r="UP220" s="202"/>
      <c r="UQ220" s="202"/>
      <c r="UR220" s="202"/>
      <c r="US220" s="202"/>
      <c r="UT220" s="202"/>
      <c r="UU220" s="202"/>
      <c r="UV220" s="202"/>
      <c r="UW220" s="202"/>
      <c r="UX220" s="202"/>
      <c r="UY220" s="202"/>
      <c r="UZ220" s="202"/>
      <c r="VA220" s="202"/>
      <c r="VB220" s="202"/>
      <c r="VC220" s="202"/>
      <c r="VD220" s="202"/>
      <c r="VE220" s="202"/>
      <c r="VF220" s="202"/>
      <c r="VG220" s="202"/>
      <c r="VH220" s="202"/>
      <c r="VI220" s="202"/>
      <c r="VJ220" s="202"/>
      <c r="VK220" s="202"/>
      <c r="VL220" s="202"/>
      <c r="VM220" s="202"/>
      <c r="VN220" s="202"/>
      <c r="VO220" s="202"/>
      <c r="VP220" s="202"/>
      <c r="VQ220" s="202"/>
      <c r="VR220" s="202"/>
      <c r="VS220" s="202"/>
      <c r="VT220" s="202"/>
      <c r="VU220" s="202"/>
      <c r="VV220" s="202"/>
      <c r="VW220" s="202"/>
      <c r="VX220" s="202"/>
      <c r="VY220" s="202"/>
      <c r="VZ220" s="202"/>
      <c r="WA220" s="202"/>
      <c r="WB220" s="202"/>
      <c r="WC220" s="202"/>
      <c r="WD220" s="202"/>
      <c r="WE220" s="202"/>
      <c r="WF220" s="202"/>
      <c r="WG220" s="202"/>
      <c r="WH220" s="202"/>
      <c r="WI220" s="202"/>
      <c r="WJ220" s="202"/>
      <c r="WK220" s="202"/>
      <c r="WL220" s="202"/>
      <c r="WM220" s="202"/>
      <c r="WN220" s="202"/>
      <c r="WO220" s="202"/>
      <c r="WP220" s="202"/>
      <c r="WQ220" s="202"/>
      <c r="WR220" s="202"/>
      <c r="WS220" s="202"/>
      <c r="WT220" s="202"/>
      <c r="WU220" s="202"/>
      <c r="WV220" s="202"/>
      <c r="WW220" s="202"/>
      <c r="WX220" s="202"/>
      <c r="WY220" s="202"/>
      <c r="WZ220" s="202"/>
      <c r="XA220" s="202"/>
      <c r="XB220" s="202"/>
      <c r="XC220" s="202"/>
      <c r="XD220" s="202"/>
      <c r="XE220" s="202"/>
      <c r="XF220" s="202"/>
      <c r="XG220" s="202"/>
      <c r="XH220" s="202"/>
      <c r="XI220" s="202"/>
      <c r="XJ220" s="202"/>
      <c r="XK220" s="202"/>
      <c r="XL220" s="202"/>
      <c r="XM220" s="202"/>
      <c r="XN220" s="202"/>
      <c r="XO220" s="202"/>
      <c r="XP220" s="202"/>
      <c r="XQ220" s="202"/>
      <c r="XR220" s="202"/>
      <c r="XS220" s="202"/>
      <c r="XT220" s="202"/>
      <c r="XU220" s="202"/>
      <c r="XV220" s="202"/>
      <c r="XW220" s="202"/>
      <c r="XX220" s="202"/>
      <c r="XY220" s="202"/>
      <c r="XZ220" s="202"/>
      <c r="YA220" s="202"/>
      <c r="YB220" s="202"/>
      <c r="YC220" s="202"/>
      <c r="YD220" s="202"/>
      <c r="YE220" s="202"/>
      <c r="YF220" s="202"/>
      <c r="YG220" s="202"/>
      <c r="YH220" s="202"/>
      <c r="YI220" s="202"/>
      <c r="YJ220" s="202"/>
      <c r="YK220" s="202"/>
      <c r="YL220" s="202"/>
      <c r="YM220" s="202"/>
      <c r="YN220" s="202"/>
      <c r="YO220" s="202"/>
      <c r="YP220" s="202"/>
      <c r="YQ220" s="202"/>
      <c r="YR220" s="202"/>
      <c r="YS220" s="202"/>
      <c r="YT220" s="202"/>
      <c r="YU220" s="202"/>
      <c r="YV220" s="202"/>
      <c r="YW220" s="202"/>
      <c r="YX220" s="202"/>
      <c r="YY220" s="202"/>
      <c r="YZ220" s="202"/>
      <c r="ZA220" s="202"/>
      <c r="ZB220" s="202"/>
      <c r="ZC220" s="202"/>
      <c r="ZD220" s="202"/>
      <c r="ZE220" s="202"/>
      <c r="ZF220" s="202"/>
      <c r="ZG220" s="202"/>
      <c r="ZH220" s="202"/>
      <c r="ZI220" s="202"/>
      <c r="ZJ220" s="202"/>
      <c r="ZK220" s="202"/>
      <c r="ZL220" s="202"/>
      <c r="ZM220" s="202"/>
      <c r="ZN220" s="202"/>
      <c r="ZO220" s="202"/>
      <c r="ZP220" s="202"/>
      <c r="ZQ220" s="202"/>
      <c r="ZR220" s="202"/>
      <c r="ZS220" s="202"/>
      <c r="ZT220" s="202"/>
      <c r="ZU220" s="202"/>
      <c r="ZV220" s="202"/>
      <c r="ZW220" s="202"/>
      <c r="ZX220" s="202"/>
      <c r="ZY220" s="202"/>
      <c r="ZZ220" s="202"/>
      <c r="AAA220" s="202"/>
      <c r="AAB220" s="202"/>
      <c r="AAC220" s="202"/>
      <c r="AAD220" s="202"/>
      <c r="AAE220" s="202"/>
      <c r="AAF220" s="202"/>
      <c r="AAG220" s="202"/>
      <c r="AAH220" s="202"/>
      <c r="AAI220" s="202"/>
      <c r="AAJ220" s="202"/>
      <c r="AAK220" s="202"/>
      <c r="AAL220" s="202"/>
      <c r="AAM220" s="202"/>
      <c r="AAN220" s="202"/>
      <c r="AAO220" s="202"/>
      <c r="AAP220" s="202"/>
      <c r="AAQ220" s="202"/>
      <c r="AAR220" s="202"/>
      <c r="AAS220" s="202"/>
      <c r="AAT220" s="202"/>
      <c r="AAU220" s="202"/>
      <c r="AAV220" s="202"/>
      <c r="AAW220" s="202"/>
      <c r="AAX220" s="202"/>
      <c r="AAY220" s="202"/>
      <c r="AAZ220" s="202"/>
      <c r="ABA220" s="202"/>
      <c r="ABB220" s="202"/>
      <c r="ABC220" s="202"/>
      <c r="ABD220" s="202"/>
      <c r="ABE220" s="202"/>
      <c r="ABF220" s="202"/>
      <c r="ABG220" s="202"/>
      <c r="ABH220" s="202"/>
      <c r="ABI220" s="202"/>
      <c r="ABJ220" s="202"/>
      <c r="ABK220" s="202"/>
      <c r="ABL220" s="202"/>
      <c r="ABM220" s="202"/>
      <c r="ABN220" s="202"/>
      <c r="ABO220" s="202"/>
      <c r="ABP220" s="202"/>
      <c r="ABQ220" s="202"/>
      <c r="ABR220" s="202"/>
      <c r="ABS220" s="202"/>
      <c r="ABT220" s="202"/>
      <c r="ABU220" s="202"/>
      <c r="ABV220" s="202"/>
      <c r="ABW220" s="202"/>
      <c r="ABX220" s="202"/>
      <c r="ABY220" s="202"/>
      <c r="ABZ220" s="202"/>
      <c r="ACA220" s="202"/>
      <c r="ACB220" s="202"/>
      <c r="ACC220" s="202"/>
      <c r="ACD220" s="202"/>
      <c r="ACE220" s="202"/>
      <c r="ACF220" s="202"/>
      <c r="ACG220" s="202"/>
      <c r="ACH220" s="202"/>
      <c r="ACI220" s="202"/>
      <c r="ACJ220" s="202"/>
      <c r="ACK220" s="202"/>
      <c r="ACL220" s="202"/>
      <c r="ACM220" s="202"/>
      <c r="ACN220" s="202"/>
      <c r="ACO220" s="202"/>
      <c r="ACP220" s="202"/>
      <c r="ACQ220" s="202"/>
      <c r="ACR220" s="202"/>
      <c r="ACS220" s="202"/>
      <c r="ACT220" s="202"/>
      <c r="ACU220" s="202"/>
      <c r="ACV220" s="202"/>
      <c r="ACW220" s="202"/>
      <c r="ACX220" s="202"/>
      <c r="ACY220" s="202"/>
      <c r="ACZ220" s="202"/>
      <c r="ADA220" s="202"/>
      <c r="ADB220" s="202"/>
      <c r="ADC220" s="202"/>
      <c r="ADD220" s="202"/>
      <c r="ADE220" s="202"/>
      <c r="ADF220" s="202"/>
      <c r="ADG220" s="202"/>
      <c r="ADH220" s="202"/>
      <c r="ADI220" s="202"/>
      <c r="ADJ220" s="202"/>
      <c r="ADK220" s="202"/>
      <c r="ADL220" s="202"/>
      <c r="ADM220" s="202"/>
      <c r="ADN220" s="202"/>
      <c r="ADO220" s="202"/>
      <c r="ADP220" s="202"/>
      <c r="ADQ220" s="202"/>
      <c r="ADR220" s="202"/>
      <c r="ADS220" s="202"/>
      <c r="ADT220" s="202"/>
      <c r="ADU220" s="202"/>
      <c r="ADV220" s="202"/>
      <c r="ADW220" s="202"/>
      <c r="ADX220" s="202"/>
      <c r="ADY220" s="202"/>
      <c r="ADZ220" s="202"/>
      <c r="AEA220" s="202"/>
      <c r="AEB220" s="202"/>
      <c r="AEC220" s="202"/>
      <c r="AED220" s="202"/>
      <c r="AEE220" s="202"/>
      <c r="AEF220" s="202"/>
      <c r="AEG220" s="202"/>
      <c r="AEH220" s="202"/>
      <c r="AEI220" s="202"/>
      <c r="AEJ220" s="202"/>
      <c r="AEK220" s="202"/>
      <c r="AEL220" s="202"/>
      <c r="AEM220" s="202"/>
      <c r="AEN220" s="202"/>
      <c r="AEO220" s="202"/>
      <c r="AEP220" s="202"/>
      <c r="AEQ220" s="202"/>
      <c r="AER220" s="202"/>
      <c r="AES220" s="202"/>
      <c r="AET220" s="202"/>
      <c r="AEU220" s="202"/>
      <c r="AEV220" s="202"/>
      <c r="AEW220" s="202"/>
      <c r="AEX220" s="202"/>
      <c r="AEY220" s="202"/>
      <c r="AEZ220" s="202"/>
      <c r="AFA220" s="202"/>
      <c r="AFB220" s="202"/>
      <c r="AFC220" s="202"/>
      <c r="AFD220" s="202"/>
      <c r="AFE220" s="202"/>
      <c r="AFF220" s="202"/>
      <c r="AFG220" s="202"/>
      <c r="AFH220" s="202"/>
      <c r="AFI220" s="202"/>
      <c r="AFJ220" s="202"/>
      <c r="AFK220" s="202"/>
      <c r="AFL220" s="202"/>
      <c r="AFM220" s="202"/>
      <c r="AFN220" s="202"/>
      <c r="AFO220" s="202"/>
      <c r="AFP220" s="202"/>
      <c r="AFQ220" s="202"/>
      <c r="AFR220" s="202"/>
      <c r="AFS220" s="202"/>
      <c r="AFT220" s="202"/>
      <c r="AFU220" s="202"/>
      <c r="AFV220" s="202"/>
      <c r="AFW220" s="202"/>
      <c r="AFX220" s="202"/>
      <c r="AFY220" s="202"/>
      <c r="AFZ220" s="202"/>
      <c r="AGA220" s="202"/>
      <c r="AGB220" s="202"/>
      <c r="AGC220" s="202"/>
      <c r="AGD220" s="202"/>
      <c r="AGE220" s="202"/>
      <c r="AGF220" s="202"/>
      <c r="AGG220" s="202"/>
      <c r="AGH220" s="202"/>
      <c r="AGI220" s="202"/>
      <c r="AGJ220" s="202"/>
      <c r="AGK220" s="202"/>
      <c r="AGL220" s="202"/>
      <c r="AGM220" s="202"/>
      <c r="AGN220" s="202"/>
      <c r="AGO220" s="202"/>
      <c r="AGP220" s="202"/>
      <c r="AGQ220" s="202"/>
      <c r="AGR220" s="202"/>
      <c r="AGS220" s="202"/>
      <c r="AGT220" s="202"/>
      <c r="AGU220" s="202"/>
      <c r="AGV220" s="202"/>
      <c r="AGW220" s="202"/>
      <c r="AGX220" s="202"/>
      <c r="AGY220" s="202"/>
      <c r="AGZ220" s="202"/>
      <c r="AHA220" s="202"/>
      <c r="AHB220" s="202"/>
      <c r="AHC220" s="202"/>
      <c r="AHD220" s="202"/>
      <c r="AHE220" s="202"/>
      <c r="AHF220" s="202"/>
      <c r="AHG220" s="202"/>
      <c r="AHH220" s="202"/>
      <c r="AHI220" s="202"/>
      <c r="AHJ220" s="202"/>
      <c r="AHK220" s="202"/>
      <c r="AHL220" s="202"/>
      <c r="AHM220" s="202"/>
      <c r="AHN220" s="202"/>
      <c r="AHO220" s="202"/>
      <c r="AHP220" s="202"/>
      <c r="AHQ220" s="202"/>
      <c r="AHR220" s="202"/>
      <c r="AHS220" s="202"/>
      <c r="AHT220" s="202"/>
      <c r="AHU220" s="202"/>
      <c r="AHV220" s="202"/>
      <c r="AHW220" s="202"/>
      <c r="AHX220" s="202"/>
      <c r="AHY220" s="202"/>
      <c r="AHZ220" s="202"/>
      <c r="AIA220" s="202"/>
      <c r="AIB220" s="202"/>
      <c r="AIC220" s="202"/>
      <c r="AID220" s="202"/>
      <c r="AIE220" s="202"/>
      <c r="AIF220" s="202"/>
      <c r="AIG220" s="202"/>
      <c r="AIH220" s="202"/>
      <c r="AII220" s="202"/>
      <c r="AIJ220" s="202"/>
      <c r="AIK220" s="202"/>
      <c r="AIL220" s="202"/>
      <c r="AIM220" s="202"/>
      <c r="AIN220" s="202"/>
      <c r="AIO220" s="202"/>
      <c r="AIP220" s="202"/>
      <c r="AIQ220" s="202"/>
      <c r="AIR220" s="202"/>
      <c r="AIS220" s="202"/>
      <c r="AIT220" s="202"/>
      <c r="AIU220" s="202"/>
      <c r="AIV220" s="202"/>
      <c r="AIW220" s="202"/>
      <c r="AIX220" s="202"/>
      <c r="AIY220" s="202"/>
      <c r="AIZ220" s="202"/>
      <c r="AJA220" s="202"/>
      <c r="AJB220" s="202"/>
      <c r="AJC220" s="202"/>
      <c r="AJD220" s="202"/>
      <c r="AJE220" s="202"/>
      <c r="AJF220" s="202"/>
      <c r="AJG220" s="202"/>
      <c r="AJH220" s="202"/>
      <c r="AJI220" s="202"/>
      <c r="AJJ220" s="202"/>
      <c r="AJK220" s="202"/>
      <c r="AJL220" s="202"/>
      <c r="AJM220" s="202"/>
      <c r="AJN220" s="202"/>
      <c r="AJO220" s="202"/>
      <c r="AJP220" s="202"/>
      <c r="AJQ220" s="202"/>
      <c r="AJR220" s="202"/>
      <c r="AJS220" s="202"/>
      <c r="AJT220" s="202"/>
      <c r="AJU220" s="202"/>
      <c r="AJV220" s="202"/>
      <c r="AJW220" s="202"/>
      <c r="AJX220" s="202"/>
      <c r="AJY220" s="202"/>
      <c r="AJZ220" s="202"/>
      <c r="AKA220" s="202"/>
      <c r="AKB220" s="202"/>
      <c r="AKC220" s="202"/>
      <c r="AKD220" s="202"/>
      <c r="AKE220" s="202"/>
      <c r="AKF220" s="202"/>
      <c r="AKG220" s="202"/>
      <c r="AKH220" s="202"/>
      <c r="AKI220" s="202"/>
      <c r="AKJ220" s="202"/>
      <c r="AKK220" s="202"/>
      <c r="AKL220" s="202"/>
      <c r="AKM220" s="202"/>
      <c r="AKN220" s="202"/>
      <c r="AKO220" s="202"/>
      <c r="AKP220" s="202"/>
      <c r="AKQ220" s="202"/>
      <c r="AKR220" s="202"/>
      <c r="AKS220" s="202"/>
      <c r="AKT220" s="202"/>
      <c r="AKU220" s="202"/>
      <c r="AKV220" s="202"/>
      <c r="AKW220" s="202"/>
      <c r="AKX220" s="202"/>
      <c r="AKY220" s="202"/>
      <c r="AKZ220" s="202"/>
      <c r="ALA220" s="202"/>
      <c r="ALB220" s="202"/>
      <c r="ALC220" s="202"/>
      <c r="ALD220" s="202"/>
      <c r="ALE220" s="202"/>
      <c r="ALF220" s="202"/>
      <c r="ALG220" s="202"/>
      <c r="ALH220" s="202"/>
      <c r="ALI220" s="202"/>
      <c r="ALJ220" s="202"/>
      <c r="ALK220" s="202"/>
      <c r="ALL220" s="202"/>
      <c r="ALM220" s="202"/>
      <c r="ALN220" s="202"/>
      <c r="ALO220" s="202"/>
      <c r="ALP220" s="202"/>
      <c r="ALQ220" s="202"/>
      <c r="ALR220" s="202"/>
      <c r="ALS220" s="202"/>
      <c r="ALT220" s="202"/>
      <c r="ALU220" s="202"/>
      <c r="ALV220" s="202"/>
      <c r="ALW220" s="202"/>
      <c r="ALX220" s="202"/>
      <c r="ALY220" s="202"/>
      <c r="ALZ220" s="202"/>
      <c r="AMA220" s="202"/>
      <c r="AMB220" s="202"/>
      <c r="AMC220" s="202"/>
      <c r="AMD220" s="202"/>
      <c r="AME220" s="202"/>
      <c r="AMF220" s="202"/>
    </row>
    <row r="221" spans="1:1020" s="208" customFormat="1">
      <c r="A221" s="209"/>
      <c r="B221" s="210"/>
      <c r="C221" s="199"/>
      <c r="D221" s="205"/>
      <c r="E221" s="205"/>
      <c r="F221" s="204"/>
      <c r="G221" s="204"/>
      <c r="H221" s="204"/>
      <c r="I221" s="204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Q221" s="202"/>
      <c r="BR221" s="202"/>
      <c r="BS221" s="202"/>
      <c r="BT221" s="202"/>
      <c r="BU221" s="202"/>
      <c r="BV221" s="202"/>
      <c r="BW221" s="202"/>
      <c r="BX221" s="202"/>
      <c r="BY221" s="202"/>
      <c r="BZ221" s="202"/>
      <c r="CA221" s="202"/>
      <c r="CB221" s="202"/>
      <c r="CC221" s="202"/>
      <c r="CD221" s="202"/>
      <c r="CE221" s="202"/>
      <c r="CF221" s="202"/>
      <c r="CG221" s="202"/>
      <c r="CH221" s="202"/>
      <c r="CI221" s="202"/>
      <c r="CJ221" s="202"/>
      <c r="CK221" s="202"/>
      <c r="CL221" s="202"/>
      <c r="CM221" s="202"/>
      <c r="CN221" s="202"/>
      <c r="CO221" s="202"/>
      <c r="CP221" s="202"/>
      <c r="CQ221" s="202"/>
      <c r="CR221" s="202"/>
      <c r="CS221" s="202"/>
      <c r="CT221" s="202"/>
      <c r="CU221" s="202"/>
      <c r="CV221" s="202"/>
      <c r="CW221" s="202"/>
      <c r="CX221" s="202"/>
      <c r="CY221" s="202"/>
      <c r="CZ221" s="202"/>
      <c r="DA221" s="202"/>
      <c r="DB221" s="202"/>
      <c r="DC221" s="202"/>
      <c r="DD221" s="202"/>
      <c r="DE221" s="202"/>
      <c r="DF221" s="202"/>
      <c r="DG221" s="202"/>
      <c r="DH221" s="202"/>
      <c r="DI221" s="202"/>
      <c r="DJ221" s="202"/>
      <c r="DK221" s="202"/>
      <c r="DL221" s="202"/>
      <c r="DM221" s="202"/>
      <c r="DN221" s="202"/>
      <c r="DO221" s="202"/>
      <c r="DP221" s="202"/>
      <c r="DQ221" s="202"/>
      <c r="DR221" s="202"/>
      <c r="DS221" s="202"/>
      <c r="DT221" s="202"/>
      <c r="DU221" s="202"/>
      <c r="DV221" s="202"/>
      <c r="DW221" s="202"/>
      <c r="DX221" s="202"/>
      <c r="DY221" s="202"/>
      <c r="DZ221" s="202"/>
      <c r="EA221" s="202"/>
      <c r="EB221" s="202"/>
      <c r="EC221" s="202"/>
      <c r="ED221" s="202"/>
      <c r="EE221" s="202"/>
      <c r="EF221" s="202"/>
      <c r="EG221" s="202"/>
      <c r="EH221" s="202"/>
      <c r="EI221" s="202"/>
      <c r="EJ221" s="202"/>
      <c r="EK221" s="202"/>
      <c r="EL221" s="202"/>
      <c r="EM221" s="202"/>
      <c r="EN221" s="202"/>
      <c r="EO221" s="202"/>
      <c r="EP221" s="202"/>
      <c r="EQ221" s="202"/>
      <c r="ER221" s="202"/>
      <c r="ES221" s="202"/>
      <c r="ET221" s="202"/>
      <c r="EU221" s="202"/>
      <c r="EV221" s="202"/>
      <c r="EW221" s="202"/>
      <c r="EX221" s="202"/>
      <c r="EY221" s="202"/>
      <c r="EZ221" s="202"/>
      <c r="FA221" s="202"/>
      <c r="FB221" s="202"/>
      <c r="FC221" s="202"/>
      <c r="FD221" s="202"/>
      <c r="FE221" s="202"/>
      <c r="FF221" s="202"/>
      <c r="FG221" s="202"/>
      <c r="FH221" s="202"/>
      <c r="FI221" s="202"/>
      <c r="FJ221" s="202"/>
      <c r="FK221" s="202"/>
      <c r="FL221" s="202"/>
      <c r="FM221" s="202"/>
      <c r="FN221" s="202"/>
      <c r="FO221" s="202"/>
      <c r="FP221" s="202"/>
      <c r="FQ221" s="202"/>
      <c r="FR221" s="202"/>
      <c r="FS221" s="202"/>
      <c r="FT221" s="202"/>
      <c r="FU221" s="202"/>
      <c r="FV221" s="202"/>
      <c r="FW221" s="202"/>
      <c r="FX221" s="202"/>
      <c r="FY221" s="202"/>
      <c r="FZ221" s="202"/>
      <c r="GA221" s="202"/>
      <c r="GB221" s="202"/>
      <c r="GC221" s="202"/>
      <c r="GD221" s="202"/>
      <c r="GE221" s="202"/>
      <c r="GF221" s="202"/>
      <c r="GG221" s="202"/>
      <c r="GH221" s="202"/>
      <c r="GI221" s="202"/>
      <c r="GJ221" s="202"/>
      <c r="GK221" s="202"/>
      <c r="GL221" s="202"/>
      <c r="GM221" s="202"/>
      <c r="GN221" s="202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02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02"/>
      <c r="HM221" s="202"/>
      <c r="HN221" s="202"/>
      <c r="HO221" s="202"/>
      <c r="HP221" s="202"/>
      <c r="HQ221" s="202"/>
      <c r="HR221" s="202"/>
      <c r="HS221" s="202"/>
      <c r="HT221" s="202"/>
      <c r="HU221" s="202"/>
      <c r="HV221" s="202"/>
      <c r="HW221" s="202"/>
      <c r="HX221" s="202"/>
      <c r="HY221" s="202"/>
      <c r="HZ221" s="202"/>
      <c r="IA221" s="202"/>
      <c r="IB221" s="202"/>
      <c r="IC221" s="202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02"/>
      <c r="IV221" s="202"/>
      <c r="IW221" s="202"/>
      <c r="IX221" s="202"/>
      <c r="IY221" s="202"/>
      <c r="IZ221" s="202"/>
      <c r="JA221" s="202"/>
      <c r="JB221" s="202"/>
      <c r="JC221" s="202"/>
      <c r="JD221" s="202"/>
      <c r="JE221" s="202"/>
      <c r="JF221" s="202"/>
      <c r="JG221" s="202"/>
      <c r="JH221" s="202"/>
      <c r="JI221" s="202"/>
      <c r="JJ221" s="202"/>
      <c r="JK221" s="202"/>
      <c r="JL221" s="202"/>
      <c r="JM221" s="202"/>
      <c r="JN221" s="202"/>
      <c r="JO221" s="202"/>
      <c r="JP221" s="202"/>
      <c r="JQ221" s="202"/>
      <c r="JR221" s="202"/>
      <c r="JS221" s="202"/>
      <c r="JT221" s="202"/>
      <c r="JU221" s="202"/>
      <c r="JV221" s="202"/>
      <c r="JW221" s="202"/>
      <c r="JX221" s="202"/>
      <c r="JY221" s="202"/>
      <c r="JZ221" s="202"/>
      <c r="KA221" s="202"/>
      <c r="KB221" s="202"/>
      <c r="KC221" s="202"/>
      <c r="KD221" s="202"/>
      <c r="KE221" s="202"/>
      <c r="KF221" s="202"/>
      <c r="KG221" s="202"/>
      <c r="KH221" s="202"/>
      <c r="KI221" s="202"/>
      <c r="KJ221" s="202"/>
      <c r="KK221" s="202"/>
      <c r="KL221" s="202"/>
      <c r="KM221" s="202"/>
      <c r="KN221" s="202"/>
      <c r="KO221" s="202"/>
      <c r="KP221" s="202"/>
      <c r="KQ221" s="202"/>
      <c r="KR221" s="202"/>
      <c r="KS221" s="202"/>
      <c r="KT221" s="202"/>
      <c r="KU221" s="202"/>
      <c r="KV221" s="202"/>
      <c r="KW221" s="202"/>
      <c r="KX221" s="202"/>
      <c r="KY221" s="202"/>
      <c r="KZ221" s="202"/>
      <c r="LA221" s="202"/>
      <c r="LB221" s="202"/>
      <c r="LC221" s="202"/>
      <c r="LD221" s="202"/>
      <c r="LE221" s="202"/>
      <c r="LF221" s="202"/>
      <c r="LG221" s="202"/>
      <c r="LH221" s="202"/>
      <c r="LI221" s="202"/>
      <c r="LJ221" s="202"/>
      <c r="LK221" s="202"/>
      <c r="LL221" s="202"/>
      <c r="LM221" s="202"/>
      <c r="LN221" s="202"/>
      <c r="LO221" s="202"/>
      <c r="LP221" s="202"/>
      <c r="LQ221" s="202"/>
      <c r="LR221" s="202"/>
      <c r="LS221" s="202"/>
      <c r="LT221" s="202"/>
      <c r="LU221" s="202"/>
      <c r="LV221" s="202"/>
      <c r="LW221" s="202"/>
      <c r="LX221" s="202"/>
      <c r="LY221" s="202"/>
      <c r="LZ221" s="202"/>
      <c r="MA221" s="202"/>
      <c r="MB221" s="202"/>
      <c r="MC221" s="202"/>
      <c r="MD221" s="202"/>
      <c r="ME221" s="202"/>
      <c r="MF221" s="202"/>
      <c r="MG221" s="202"/>
      <c r="MH221" s="202"/>
      <c r="MI221" s="202"/>
      <c r="MJ221" s="202"/>
      <c r="MK221" s="202"/>
      <c r="ML221" s="202"/>
      <c r="MM221" s="202"/>
      <c r="MN221" s="202"/>
      <c r="MO221" s="202"/>
      <c r="MP221" s="202"/>
      <c r="MQ221" s="202"/>
      <c r="MR221" s="202"/>
      <c r="MS221" s="202"/>
      <c r="MT221" s="202"/>
      <c r="MU221" s="202"/>
      <c r="MV221" s="202"/>
      <c r="MW221" s="202"/>
      <c r="MX221" s="202"/>
      <c r="MY221" s="202"/>
      <c r="MZ221" s="202"/>
      <c r="NA221" s="202"/>
      <c r="NB221" s="202"/>
      <c r="NC221" s="202"/>
      <c r="ND221" s="202"/>
      <c r="NE221" s="202"/>
      <c r="NF221" s="202"/>
      <c r="NG221" s="202"/>
      <c r="NH221" s="202"/>
      <c r="NI221" s="202"/>
      <c r="NJ221" s="202"/>
      <c r="NK221" s="202"/>
      <c r="NL221" s="202"/>
      <c r="NM221" s="202"/>
      <c r="NN221" s="202"/>
      <c r="NO221" s="202"/>
      <c r="NP221" s="202"/>
      <c r="NQ221" s="202"/>
      <c r="NR221" s="202"/>
      <c r="NS221" s="202"/>
      <c r="NT221" s="202"/>
      <c r="NU221" s="202"/>
      <c r="NV221" s="202"/>
      <c r="NW221" s="202"/>
      <c r="NX221" s="202"/>
      <c r="NY221" s="202"/>
      <c r="NZ221" s="202"/>
      <c r="OA221" s="202"/>
      <c r="OB221" s="202"/>
      <c r="OC221" s="202"/>
      <c r="OD221" s="202"/>
      <c r="OE221" s="202"/>
      <c r="OF221" s="202"/>
      <c r="OG221" s="202"/>
      <c r="OH221" s="202"/>
      <c r="OI221" s="202"/>
      <c r="OJ221" s="202"/>
      <c r="OK221" s="202"/>
      <c r="OL221" s="202"/>
      <c r="OM221" s="202"/>
      <c r="ON221" s="202"/>
      <c r="OO221" s="202"/>
      <c r="OP221" s="202"/>
      <c r="OQ221" s="202"/>
      <c r="OR221" s="202"/>
      <c r="OS221" s="202"/>
      <c r="OT221" s="202"/>
      <c r="OU221" s="202"/>
      <c r="OV221" s="202"/>
      <c r="OW221" s="202"/>
      <c r="OX221" s="202"/>
      <c r="OY221" s="202"/>
      <c r="OZ221" s="202"/>
      <c r="PA221" s="202"/>
      <c r="PB221" s="202"/>
      <c r="PC221" s="202"/>
      <c r="PD221" s="202"/>
      <c r="PE221" s="202"/>
      <c r="PF221" s="202"/>
      <c r="PG221" s="202"/>
      <c r="PH221" s="202"/>
      <c r="PI221" s="202"/>
      <c r="PJ221" s="202"/>
      <c r="PK221" s="202"/>
      <c r="PL221" s="202"/>
      <c r="PM221" s="202"/>
      <c r="PN221" s="202"/>
      <c r="PO221" s="202"/>
      <c r="PP221" s="202"/>
      <c r="PQ221" s="202"/>
      <c r="PR221" s="202"/>
      <c r="PS221" s="202"/>
      <c r="PT221" s="202"/>
      <c r="PU221" s="202"/>
      <c r="PV221" s="202"/>
      <c r="PW221" s="202"/>
      <c r="PX221" s="202"/>
      <c r="PY221" s="202"/>
      <c r="PZ221" s="202"/>
      <c r="QA221" s="202"/>
      <c r="QB221" s="202"/>
      <c r="QC221" s="202"/>
      <c r="QD221" s="202"/>
      <c r="QE221" s="202"/>
      <c r="QF221" s="202"/>
      <c r="QG221" s="202"/>
      <c r="QH221" s="202"/>
      <c r="QI221" s="202"/>
      <c r="QJ221" s="202"/>
      <c r="QK221" s="202"/>
      <c r="QL221" s="202"/>
      <c r="QM221" s="202"/>
      <c r="QN221" s="202"/>
      <c r="QO221" s="202"/>
      <c r="QP221" s="202"/>
      <c r="QQ221" s="202"/>
      <c r="QR221" s="202"/>
      <c r="QS221" s="202"/>
      <c r="QT221" s="202"/>
      <c r="QU221" s="202"/>
      <c r="QV221" s="202"/>
      <c r="QW221" s="202"/>
      <c r="QX221" s="202"/>
      <c r="QY221" s="202"/>
      <c r="QZ221" s="202"/>
      <c r="RA221" s="202"/>
      <c r="RB221" s="202"/>
      <c r="RC221" s="202"/>
      <c r="RD221" s="202"/>
      <c r="RE221" s="202"/>
      <c r="RF221" s="202"/>
      <c r="RG221" s="202"/>
      <c r="RH221" s="202"/>
      <c r="RI221" s="202"/>
      <c r="RJ221" s="202"/>
      <c r="RK221" s="202"/>
      <c r="RL221" s="202"/>
      <c r="RM221" s="202"/>
      <c r="RN221" s="202"/>
      <c r="RO221" s="202"/>
      <c r="RP221" s="202"/>
      <c r="RQ221" s="202"/>
      <c r="RR221" s="202"/>
      <c r="RS221" s="202"/>
      <c r="RT221" s="202"/>
      <c r="RU221" s="202"/>
      <c r="RV221" s="202"/>
      <c r="RW221" s="202"/>
      <c r="RX221" s="202"/>
      <c r="RY221" s="202"/>
      <c r="RZ221" s="202"/>
      <c r="SA221" s="202"/>
      <c r="SB221" s="202"/>
      <c r="SC221" s="202"/>
      <c r="SD221" s="202"/>
      <c r="SE221" s="202"/>
      <c r="SF221" s="202"/>
      <c r="SG221" s="202"/>
      <c r="SH221" s="202"/>
      <c r="SI221" s="202"/>
      <c r="SJ221" s="202"/>
      <c r="SK221" s="202"/>
      <c r="SL221" s="202"/>
      <c r="SM221" s="202"/>
      <c r="SN221" s="202"/>
      <c r="SO221" s="202"/>
      <c r="SP221" s="202"/>
      <c r="SQ221" s="202"/>
      <c r="SR221" s="202"/>
      <c r="SS221" s="202"/>
      <c r="ST221" s="202"/>
      <c r="SU221" s="202"/>
      <c r="SV221" s="202"/>
      <c r="SW221" s="202"/>
      <c r="SX221" s="202"/>
      <c r="SY221" s="202"/>
      <c r="SZ221" s="202"/>
      <c r="TA221" s="202"/>
      <c r="TB221" s="202"/>
      <c r="TC221" s="202"/>
      <c r="TD221" s="202"/>
      <c r="TE221" s="202"/>
      <c r="TF221" s="202"/>
      <c r="TG221" s="202"/>
      <c r="TH221" s="202"/>
      <c r="TI221" s="202"/>
      <c r="TJ221" s="202"/>
      <c r="TK221" s="202"/>
      <c r="TL221" s="202"/>
      <c r="TM221" s="202"/>
      <c r="TN221" s="202"/>
      <c r="TO221" s="202"/>
      <c r="TP221" s="202"/>
      <c r="TQ221" s="202"/>
      <c r="TR221" s="202"/>
      <c r="TS221" s="202"/>
      <c r="TT221" s="202"/>
      <c r="TU221" s="202"/>
      <c r="TV221" s="202"/>
      <c r="TW221" s="202"/>
      <c r="TX221" s="202"/>
      <c r="TY221" s="202"/>
      <c r="TZ221" s="202"/>
      <c r="UA221" s="202"/>
      <c r="UB221" s="202"/>
      <c r="UC221" s="202"/>
      <c r="UD221" s="202"/>
      <c r="UE221" s="202"/>
      <c r="UF221" s="202"/>
      <c r="UG221" s="202"/>
      <c r="UH221" s="202"/>
      <c r="UI221" s="202"/>
      <c r="UJ221" s="202"/>
      <c r="UK221" s="202"/>
      <c r="UL221" s="202"/>
      <c r="UM221" s="202"/>
      <c r="UN221" s="202"/>
      <c r="UO221" s="202"/>
      <c r="UP221" s="202"/>
      <c r="UQ221" s="202"/>
      <c r="UR221" s="202"/>
      <c r="US221" s="202"/>
      <c r="UT221" s="202"/>
      <c r="UU221" s="202"/>
      <c r="UV221" s="202"/>
      <c r="UW221" s="202"/>
      <c r="UX221" s="202"/>
      <c r="UY221" s="202"/>
      <c r="UZ221" s="202"/>
      <c r="VA221" s="202"/>
      <c r="VB221" s="202"/>
      <c r="VC221" s="202"/>
      <c r="VD221" s="202"/>
      <c r="VE221" s="202"/>
      <c r="VF221" s="202"/>
      <c r="VG221" s="202"/>
      <c r="VH221" s="202"/>
      <c r="VI221" s="202"/>
      <c r="VJ221" s="202"/>
      <c r="VK221" s="202"/>
      <c r="VL221" s="202"/>
      <c r="VM221" s="202"/>
      <c r="VN221" s="202"/>
      <c r="VO221" s="202"/>
      <c r="VP221" s="202"/>
      <c r="VQ221" s="202"/>
      <c r="VR221" s="202"/>
      <c r="VS221" s="202"/>
      <c r="VT221" s="202"/>
      <c r="VU221" s="202"/>
      <c r="VV221" s="202"/>
      <c r="VW221" s="202"/>
      <c r="VX221" s="202"/>
      <c r="VY221" s="202"/>
      <c r="VZ221" s="202"/>
      <c r="WA221" s="202"/>
      <c r="WB221" s="202"/>
      <c r="WC221" s="202"/>
      <c r="WD221" s="202"/>
      <c r="WE221" s="202"/>
      <c r="WF221" s="202"/>
      <c r="WG221" s="202"/>
      <c r="WH221" s="202"/>
      <c r="WI221" s="202"/>
      <c r="WJ221" s="202"/>
      <c r="WK221" s="202"/>
      <c r="WL221" s="202"/>
      <c r="WM221" s="202"/>
      <c r="WN221" s="202"/>
      <c r="WO221" s="202"/>
      <c r="WP221" s="202"/>
      <c r="WQ221" s="202"/>
      <c r="WR221" s="202"/>
      <c r="WS221" s="202"/>
      <c r="WT221" s="202"/>
      <c r="WU221" s="202"/>
      <c r="WV221" s="202"/>
      <c r="WW221" s="202"/>
      <c r="WX221" s="202"/>
      <c r="WY221" s="202"/>
      <c r="WZ221" s="202"/>
      <c r="XA221" s="202"/>
      <c r="XB221" s="202"/>
      <c r="XC221" s="202"/>
      <c r="XD221" s="202"/>
      <c r="XE221" s="202"/>
      <c r="XF221" s="202"/>
      <c r="XG221" s="202"/>
      <c r="XH221" s="202"/>
      <c r="XI221" s="202"/>
      <c r="XJ221" s="202"/>
      <c r="XK221" s="202"/>
      <c r="XL221" s="202"/>
      <c r="XM221" s="202"/>
      <c r="XN221" s="202"/>
      <c r="XO221" s="202"/>
      <c r="XP221" s="202"/>
      <c r="XQ221" s="202"/>
      <c r="XR221" s="202"/>
      <c r="XS221" s="202"/>
      <c r="XT221" s="202"/>
      <c r="XU221" s="202"/>
      <c r="XV221" s="202"/>
      <c r="XW221" s="202"/>
      <c r="XX221" s="202"/>
      <c r="XY221" s="202"/>
      <c r="XZ221" s="202"/>
      <c r="YA221" s="202"/>
      <c r="YB221" s="202"/>
      <c r="YC221" s="202"/>
      <c r="YD221" s="202"/>
      <c r="YE221" s="202"/>
      <c r="YF221" s="202"/>
      <c r="YG221" s="202"/>
      <c r="YH221" s="202"/>
      <c r="YI221" s="202"/>
      <c r="YJ221" s="202"/>
      <c r="YK221" s="202"/>
      <c r="YL221" s="202"/>
      <c r="YM221" s="202"/>
      <c r="YN221" s="202"/>
      <c r="YO221" s="202"/>
      <c r="YP221" s="202"/>
      <c r="YQ221" s="202"/>
      <c r="YR221" s="202"/>
      <c r="YS221" s="202"/>
      <c r="YT221" s="202"/>
      <c r="YU221" s="202"/>
      <c r="YV221" s="202"/>
      <c r="YW221" s="202"/>
      <c r="YX221" s="202"/>
      <c r="YY221" s="202"/>
      <c r="YZ221" s="202"/>
      <c r="ZA221" s="202"/>
      <c r="ZB221" s="202"/>
      <c r="ZC221" s="202"/>
      <c r="ZD221" s="202"/>
      <c r="ZE221" s="202"/>
      <c r="ZF221" s="202"/>
      <c r="ZG221" s="202"/>
      <c r="ZH221" s="202"/>
      <c r="ZI221" s="202"/>
      <c r="ZJ221" s="202"/>
      <c r="ZK221" s="202"/>
      <c r="ZL221" s="202"/>
      <c r="ZM221" s="202"/>
      <c r="ZN221" s="202"/>
      <c r="ZO221" s="202"/>
      <c r="ZP221" s="202"/>
      <c r="ZQ221" s="202"/>
      <c r="ZR221" s="202"/>
      <c r="ZS221" s="202"/>
      <c r="ZT221" s="202"/>
      <c r="ZU221" s="202"/>
      <c r="ZV221" s="202"/>
      <c r="ZW221" s="202"/>
      <c r="ZX221" s="202"/>
      <c r="ZY221" s="202"/>
      <c r="ZZ221" s="202"/>
      <c r="AAA221" s="202"/>
      <c r="AAB221" s="202"/>
      <c r="AAC221" s="202"/>
      <c r="AAD221" s="202"/>
      <c r="AAE221" s="202"/>
      <c r="AAF221" s="202"/>
      <c r="AAG221" s="202"/>
      <c r="AAH221" s="202"/>
      <c r="AAI221" s="202"/>
      <c r="AAJ221" s="202"/>
      <c r="AAK221" s="202"/>
      <c r="AAL221" s="202"/>
      <c r="AAM221" s="202"/>
      <c r="AAN221" s="202"/>
      <c r="AAO221" s="202"/>
      <c r="AAP221" s="202"/>
      <c r="AAQ221" s="202"/>
      <c r="AAR221" s="202"/>
      <c r="AAS221" s="202"/>
      <c r="AAT221" s="202"/>
      <c r="AAU221" s="202"/>
      <c r="AAV221" s="202"/>
      <c r="AAW221" s="202"/>
      <c r="AAX221" s="202"/>
      <c r="AAY221" s="202"/>
      <c r="AAZ221" s="202"/>
      <c r="ABA221" s="202"/>
      <c r="ABB221" s="202"/>
      <c r="ABC221" s="202"/>
      <c r="ABD221" s="202"/>
      <c r="ABE221" s="202"/>
      <c r="ABF221" s="202"/>
      <c r="ABG221" s="202"/>
      <c r="ABH221" s="202"/>
      <c r="ABI221" s="202"/>
      <c r="ABJ221" s="202"/>
      <c r="ABK221" s="202"/>
      <c r="ABL221" s="202"/>
      <c r="ABM221" s="202"/>
      <c r="ABN221" s="202"/>
      <c r="ABO221" s="202"/>
      <c r="ABP221" s="202"/>
      <c r="ABQ221" s="202"/>
      <c r="ABR221" s="202"/>
      <c r="ABS221" s="202"/>
      <c r="ABT221" s="202"/>
      <c r="ABU221" s="202"/>
      <c r="ABV221" s="202"/>
      <c r="ABW221" s="202"/>
      <c r="ABX221" s="202"/>
      <c r="ABY221" s="202"/>
      <c r="ABZ221" s="202"/>
      <c r="ACA221" s="202"/>
      <c r="ACB221" s="202"/>
      <c r="ACC221" s="202"/>
      <c r="ACD221" s="202"/>
      <c r="ACE221" s="202"/>
      <c r="ACF221" s="202"/>
      <c r="ACG221" s="202"/>
      <c r="ACH221" s="202"/>
      <c r="ACI221" s="202"/>
      <c r="ACJ221" s="202"/>
      <c r="ACK221" s="202"/>
      <c r="ACL221" s="202"/>
      <c r="ACM221" s="202"/>
      <c r="ACN221" s="202"/>
      <c r="ACO221" s="202"/>
      <c r="ACP221" s="202"/>
      <c r="ACQ221" s="202"/>
      <c r="ACR221" s="202"/>
      <c r="ACS221" s="202"/>
      <c r="ACT221" s="202"/>
      <c r="ACU221" s="202"/>
      <c r="ACV221" s="202"/>
      <c r="ACW221" s="202"/>
      <c r="ACX221" s="202"/>
      <c r="ACY221" s="202"/>
      <c r="ACZ221" s="202"/>
      <c r="ADA221" s="202"/>
      <c r="ADB221" s="202"/>
      <c r="ADC221" s="202"/>
      <c r="ADD221" s="202"/>
      <c r="ADE221" s="202"/>
      <c r="ADF221" s="202"/>
      <c r="ADG221" s="202"/>
      <c r="ADH221" s="202"/>
      <c r="ADI221" s="202"/>
      <c r="ADJ221" s="202"/>
      <c r="ADK221" s="202"/>
      <c r="ADL221" s="202"/>
      <c r="ADM221" s="202"/>
      <c r="ADN221" s="202"/>
      <c r="ADO221" s="202"/>
      <c r="ADP221" s="202"/>
      <c r="ADQ221" s="202"/>
      <c r="ADR221" s="202"/>
      <c r="ADS221" s="202"/>
      <c r="ADT221" s="202"/>
      <c r="ADU221" s="202"/>
      <c r="ADV221" s="202"/>
      <c r="ADW221" s="202"/>
      <c r="ADX221" s="202"/>
      <c r="ADY221" s="202"/>
      <c r="ADZ221" s="202"/>
      <c r="AEA221" s="202"/>
      <c r="AEB221" s="202"/>
      <c r="AEC221" s="202"/>
      <c r="AED221" s="202"/>
      <c r="AEE221" s="202"/>
      <c r="AEF221" s="202"/>
      <c r="AEG221" s="202"/>
      <c r="AEH221" s="202"/>
      <c r="AEI221" s="202"/>
      <c r="AEJ221" s="202"/>
      <c r="AEK221" s="202"/>
      <c r="AEL221" s="202"/>
      <c r="AEM221" s="202"/>
      <c r="AEN221" s="202"/>
      <c r="AEO221" s="202"/>
      <c r="AEP221" s="202"/>
      <c r="AEQ221" s="202"/>
      <c r="AER221" s="202"/>
      <c r="AES221" s="202"/>
      <c r="AET221" s="202"/>
      <c r="AEU221" s="202"/>
      <c r="AEV221" s="202"/>
      <c r="AEW221" s="202"/>
      <c r="AEX221" s="202"/>
      <c r="AEY221" s="202"/>
      <c r="AEZ221" s="202"/>
      <c r="AFA221" s="202"/>
      <c r="AFB221" s="202"/>
      <c r="AFC221" s="202"/>
      <c r="AFD221" s="202"/>
      <c r="AFE221" s="202"/>
      <c r="AFF221" s="202"/>
      <c r="AFG221" s="202"/>
      <c r="AFH221" s="202"/>
      <c r="AFI221" s="202"/>
      <c r="AFJ221" s="202"/>
      <c r="AFK221" s="202"/>
      <c r="AFL221" s="202"/>
      <c r="AFM221" s="202"/>
      <c r="AFN221" s="202"/>
      <c r="AFO221" s="202"/>
      <c r="AFP221" s="202"/>
      <c r="AFQ221" s="202"/>
      <c r="AFR221" s="202"/>
      <c r="AFS221" s="202"/>
      <c r="AFT221" s="202"/>
      <c r="AFU221" s="202"/>
      <c r="AFV221" s="202"/>
      <c r="AFW221" s="202"/>
      <c r="AFX221" s="202"/>
      <c r="AFY221" s="202"/>
      <c r="AFZ221" s="202"/>
      <c r="AGA221" s="202"/>
      <c r="AGB221" s="202"/>
      <c r="AGC221" s="202"/>
      <c r="AGD221" s="202"/>
      <c r="AGE221" s="202"/>
      <c r="AGF221" s="202"/>
      <c r="AGG221" s="202"/>
      <c r="AGH221" s="202"/>
      <c r="AGI221" s="202"/>
      <c r="AGJ221" s="202"/>
      <c r="AGK221" s="202"/>
      <c r="AGL221" s="202"/>
      <c r="AGM221" s="202"/>
      <c r="AGN221" s="202"/>
      <c r="AGO221" s="202"/>
      <c r="AGP221" s="202"/>
      <c r="AGQ221" s="202"/>
      <c r="AGR221" s="202"/>
      <c r="AGS221" s="202"/>
      <c r="AGT221" s="202"/>
      <c r="AGU221" s="202"/>
      <c r="AGV221" s="202"/>
      <c r="AGW221" s="202"/>
      <c r="AGX221" s="202"/>
      <c r="AGY221" s="202"/>
      <c r="AGZ221" s="202"/>
      <c r="AHA221" s="202"/>
      <c r="AHB221" s="202"/>
      <c r="AHC221" s="202"/>
      <c r="AHD221" s="202"/>
      <c r="AHE221" s="202"/>
      <c r="AHF221" s="202"/>
      <c r="AHG221" s="202"/>
      <c r="AHH221" s="202"/>
      <c r="AHI221" s="202"/>
      <c r="AHJ221" s="202"/>
      <c r="AHK221" s="202"/>
      <c r="AHL221" s="202"/>
      <c r="AHM221" s="202"/>
      <c r="AHN221" s="202"/>
      <c r="AHO221" s="202"/>
      <c r="AHP221" s="202"/>
      <c r="AHQ221" s="202"/>
      <c r="AHR221" s="202"/>
      <c r="AHS221" s="202"/>
      <c r="AHT221" s="202"/>
      <c r="AHU221" s="202"/>
      <c r="AHV221" s="202"/>
      <c r="AHW221" s="202"/>
      <c r="AHX221" s="202"/>
      <c r="AHY221" s="202"/>
      <c r="AHZ221" s="202"/>
      <c r="AIA221" s="202"/>
      <c r="AIB221" s="202"/>
      <c r="AIC221" s="202"/>
      <c r="AID221" s="202"/>
      <c r="AIE221" s="202"/>
      <c r="AIF221" s="202"/>
      <c r="AIG221" s="202"/>
      <c r="AIH221" s="202"/>
      <c r="AII221" s="202"/>
      <c r="AIJ221" s="202"/>
      <c r="AIK221" s="202"/>
      <c r="AIL221" s="202"/>
      <c r="AIM221" s="202"/>
      <c r="AIN221" s="202"/>
      <c r="AIO221" s="202"/>
      <c r="AIP221" s="202"/>
      <c r="AIQ221" s="202"/>
      <c r="AIR221" s="202"/>
      <c r="AIS221" s="202"/>
      <c r="AIT221" s="202"/>
      <c r="AIU221" s="202"/>
      <c r="AIV221" s="202"/>
      <c r="AIW221" s="202"/>
      <c r="AIX221" s="202"/>
      <c r="AIY221" s="202"/>
      <c r="AIZ221" s="202"/>
      <c r="AJA221" s="202"/>
      <c r="AJB221" s="202"/>
      <c r="AJC221" s="202"/>
      <c r="AJD221" s="202"/>
      <c r="AJE221" s="202"/>
      <c r="AJF221" s="202"/>
      <c r="AJG221" s="202"/>
      <c r="AJH221" s="202"/>
      <c r="AJI221" s="202"/>
      <c r="AJJ221" s="202"/>
      <c r="AJK221" s="202"/>
      <c r="AJL221" s="202"/>
      <c r="AJM221" s="202"/>
      <c r="AJN221" s="202"/>
      <c r="AJO221" s="202"/>
      <c r="AJP221" s="202"/>
      <c r="AJQ221" s="202"/>
      <c r="AJR221" s="202"/>
      <c r="AJS221" s="202"/>
      <c r="AJT221" s="202"/>
      <c r="AJU221" s="202"/>
      <c r="AJV221" s="202"/>
      <c r="AJW221" s="202"/>
      <c r="AJX221" s="202"/>
      <c r="AJY221" s="202"/>
      <c r="AJZ221" s="202"/>
      <c r="AKA221" s="202"/>
      <c r="AKB221" s="202"/>
      <c r="AKC221" s="202"/>
      <c r="AKD221" s="202"/>
      <c r="AKE221" s="202"/>
      <c r="AKF221" s="202"/>
      <c r="AKG221" s="202"/>
      <c r="AKH221" s="202"/>
      <c r="AKI221" s="202"/>
      <c r="AKJ221" s="202"/>
      <c r="AKK221" s="202"/>
      <c r="AKL221" s="202"/>
      <c r="AKM221" s="202"/>
      <c r="AKN221" s="202"/>
      <c r="AKO221" s="202"/>
      <c r="AKP221" s="202"/>
      <c r="AKQ221" s="202"/>
      <c r="AKR221" s="202"/>
      <c r="AKS221" s="202"/>
      <c r="AKT221" s="202"/>
      <c r="AKU221" s="202"/>
      <c r="AKV221" s="202"/>
      <c r="AKW221" s="202"/>
      <c r="AKX221" s="202"/>
      <c r="AKY221" s="202"/>
      <c r="AKZ221" s="202"/>
      <c r="ALA221" s="202"/>
      <c r="ALB221" s="202"/>
      <c r="ALC221" s="202"/>
      <c r="ALD221" s="202"/>
      <c r="ALE221" s="202"/>
      <c r="ALF221" s="202"/>
      <c r="ALG221" s="202"/>
      <c r="ALH221" s="202"/>
      <c r="ALI221" s="202"/>
      <c r="ALJ221" s="202"/>
      <c r="ALK221" s="202"/>
      <c r="ALL221" s="202"/>
      <c r="ALM221" s="202"/>
      <c r="ALN221" s="202"/>
      <c r="ALO221" s="202"/>
      <c r="ALP221" s="202"/>
      <c r="ALQ221" s="202"/>
      <c r="ALR221" s="202"/>
      <c r="ALS221" s="202"/>
      <c r="ALT221" s="202"/>
      <c r="ALU221" s="202"/>
      <c r="ALV221" s="202"/>
      <c r="ALW221" s="202"/>
      <c r="ALX221" s="202"/>
      <c r="ALY221" s="202"/>
      <c r="ALZ221" s="202"/>
      <c r="AMA221" s="202"/>
      <c r="AMB221" s="202"/>
      <c r="AMC221" s="202"/>
      <c r="AMD221" s="202"/>
      <c r="AME221" s="202"/>
    </row>
    <row r="222" spans="1:1020" s="208" customFormat="1">
      <c r="A222" s="209"/>
      <c r="B222" s="210"/>
      <c r="C222" s="199"/>
      <c r="D222" s="205"/>
      <c r="E222" s="205"/>
      <c r="F222" s="204"/>
      <c r="G222" s="204"/>
      <c r="H222" s="204"/>
      <c r="I222" s="204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  <c r="BW222" s="202"/>
      <c r="BX222" s="202"/>
      <c r="BY222" s="202"/>
      <c r="BZ222" s="202"/>
      <c r="CA222" s="202"/>
      <c r="CB222" s="202"/>
      <c r="CC222" s="202"/>
      <c r="CD222" s="202"/>
      <c r="CE222" s="202"/>
      <c r="CF222" s="202"/>
      <c r="CG222" s="202"/>
      <c r="CH222" s="202"/>
      <c r="CI222" s="202"/>
      <c r="CJ222" s="202"/>
      <c r="CK222" s="202"/>
      <c r="CL222" s="202"/>
      <c r="CM222" s="202"/>
      <c r="CN222" s="202"/>
      <c r="CO222" s="202"/>
      <c r="CP222" s="202"/>
      <c r="CQ222" s="202"/>
      <c r="CR222" s="202"/>
      <c r="CS222" s="202"/>
      <c r="CT222" s="202"/>
      <c r="CU222" s="202"/>
      <c r="CV222" s="202"/>
      <c r="CW222" s="202"/>
      <c r="CX222" s="202"/>
      <c r="CY222" s="202"/>
      <c r="CZ222" s="202"/>
      <c r="DA222" s="202"/>
      <c r="DB222" s="202"/>
      <c r="DC222" s="202"/>
      <c r="DD222" s="202"/>
      <c r="DE222" s="202"/>
      <c r="DF222" s="202"/>
      <c r="DG222" s="202"/>
      <c r="DH222" s="202"/>
      <c r="DI222" s="202"/>
      <c r="DJ222" s="202"/>
      <c r="DK222" s="202"/>
      <c r="DL222" s="202"/>
      <c r="DM222" s="202"/>
      <c r="DN222" s="202"/>
      <c r="DO222" s="202"/>
      <c r="DP222" s="202"/>
      <c r="DQ222" s="202"/>
      <c r="DR222" s="202"/>
      <c r="DS222" s="202"/>
      <c r="DT222" s="202"/>
      <c r="DU222" s="202"/>
      <c r="DV222" s="202"/>
      <c r="DW222" s="202"/>
      <c r="DX222" s="202"/>
      <c r="DY222" s="202"/>
      <c r="DZ222" s="202"/>
      <c r="EA222" s="202"/>
      <c r="EB222" s="202"/>
      <c r="EC222" s="202"/>
      <c r="ED222" s="202"/>
      <c r="EE222" s="202"/>
      <c r="EF222" s="202"/>
      <c r="EG222" s="202"/>
      <c r="EH222" s="202"/>
      <c r="EI222" s="202"/>
      <c r="EJ222" s="202"/>
      <c r="EK222" s="202"/>
      <c r="EL222" s="202"/>
      <c r="EM222" s="202"/>
      <c r="EN222" s="202"/>
      <c r="EO222" s="202"/>
      <c r="EP222" s="202"/>
      <c r="EQ222" s="202"/>
      <c r="ER222" s="202"/>
      <c r="ES222" s="202"/>
      <c r="ET222" s="202"/>
      <c r="EU222" s="202"/>
      <c r="EV222" s="202"/>
      <c r="EW222" s="202"/>
      <c r="EX222" s="202"/>
      <c r="EY222" s="202"/>
      <c r="EZ222" s="202"/>
      <c r="FA222" s="202"/>
      <c r="FB222" s="202"/>
      <c r="FC222" s="202"/>
      <c r="FD222" s="202"/>
      <c r="FE222" s="202"/>
      <c r="FF222" s="202"/>
      <c r="FG222" s="202"/>
      <c r="FH222" s="202"/>
      <c r="FI222" s="202"/>
      <c r="FJ222" s="202"/>
      <c r="FK222" s="202"/>
      <c r="FL222" s="202"/>
      <c r="FM222" s="202"/>
      <c r="FN222" s="202"/>
      <c r="FO222" s="202"/>
      <c r="FP222" s="202"/>
      <c r="FQ222" s="202"/>
      <c r="FR222" s="202"/>
      <c r="FS222" s="202"/>
      <c r="FT222" s="202"/>
      <c r="FU222" s="202"/>
      <c r="FV222" s="202"/>
      <c r="FW222" s="202"/>
      <c r="FX222" s="202"/>
      <c r="FY222" s="202"/>
      <c r="FZ222" s="202"/>
      <c r="GA222" s="202"/>
      <c r="GB222" s="202"/>
      <c r="GC222" s="202"/>
      <c r="GD222" s="202"/>
      <c r="GE222" s="202"/>
      <c r="GF222" s="202"/>
      <c r="GG222" s="202"/>
      <c r="GH222" s="202"/>
      <c r="GI222" s="202"/>
      <c r="GJ222" s="202"/>
      <c r="GK222" s="202"/>
      <c r="GL222" s="202"/>
      <c r="GM222" s="202"/>
      <c r="GN222" s="202"/>
      <c r="GO222" s="202"/>
      <c r="GP222" s="202"/>
      <c r="GQ222" s="202"/>
      <c r="GR222" s="202"/>
      <c r="GS222" s="202"/>
      <c r="GT222" s="202"/>
      <c r="GU222" s="202"/>
      <c r="GV222" s="202"/>
      <c r="GW222" s="202"/>
      <c r="GX222" s="202"/>
      <c r="GY222" s="202"/>
      <c r="GZ222" s="202"/>
      <c r="HA222" s="202"/>
      <c r="HB222" s="202"/>
      <c r="HC222" s="202"/>
      <c r="HD222" s="202"/>
      <c r="HE222" s="202"/>
      <c r="HF222" s="202"/>
      <c r="HG222" s="202"/>
      <c r="HH222" s="202"/>
      <c r="HI222" s="202"/>
      <c r="HJ222" s="202"/>
      <c r="HK222" s="202"/>
      <c r="HL222" s="202"/>
      <c r="HM222" s="202"/>
      <c r="HN222" s="202"/>
      <c r="HO222" s="202"/>
      <c r="HP222" s="202"/>
      <c r="HQ222" s="202"/>
      <c r="HR222" s="202"/>
      <c r="HS222" s="202"/>
      <c r="HT222" s="202"/>
      <c r="HU222" s="202"/>
      <c r="HV222" s="202"/>
      <c r="HW222" s="202"/>
      <c r="HX222" s="202"/>
      <c r="HY222" s="202"/>
      <c r="HZ222" s="202"/>
      <c r="IA222" s="202"/>
      <c r="IB222" s="202"/>
      <c r="IC222" s="202"/>
      <c r="ID222" s="202"/>
      <c r="IE222" s="202"/>
      <c r="IF222" s="202"/>
      <c r="IG222" s="202"/>
      <c r="IH222" s="202"/>
      <c r="II222" s="202"/>
      <c r="IJ222" s="202"/>
      <c r="IK222" s="202"/>
      <c r="IL222" s="202"/>
      <c r="IM222" s="202"/>
      <c r="IN222" s="202"/>
      <c r="IO222" s="202"/>
      <c r="IP222" s="202"/>
      <c r="IQ222" s="202"/>
      <c r="IR222" s="202"/>
      <c r="IS222" s="202"/>
      <c r="IT222" s="202"/>
      <c r="IU222" s="202"/>
      <c r="IV222" s="202"/>
      <c r="IW222" s="202"/>
      <c r="IX222" s="202"/>
      <c r="IY222" s="202"/>
      <c r="IZ222" s="202"/>
      <c r="JA222" s="202"/>
      <c r="JB222" s="202"/>
      <c r="JC222" s="202"/>
      <c r="JD222" s="202"/>
      <c r="JE222" s="202"/>
      <c r="JF222" s="202"/>
      <c r="JG222" s="202"/>
      <c r="JH222" s="202"/>
      <c r="JI222" s="202"/>
      <c r="JJ222" s="202"/>
      <c r="JK222" s="202"/>
      <c r="JL222" s="202"/>
      <c r="JM222" s="202"/>
      <c r="JN222" s="202"/>
      <c r="JO222" s="202"/>
      <c r="JP222" s="202"/>
      <c r="JQ222" s="202"/>
      <c r="JR222" s="202"/>
      <c r="JS222" s="202"/>
      <c r="JT222" s="202"/>
      <c r="JU222" s="202"/>
      <c r="JV222" s="202"/>
      <c r="JW222" s="202"/>
      <c r="JX222" s="202"/>
      <c r="JY222" s="202"/>
      <c r="JZ222" s="202"/>
      <c r="KA222" s="202"/>
      <c r="KB222" s="202"/>
      <c r="KC222" s="202"/>
      <c r="KD222" s="202"/>
      <c r="KE222" s="202"/>
      <c r="KF222" s="202"/>
      <c r="KG222" s="202"/>
      <c r="KH222" s="202"/>
      <c r="KI222" s="202"/>
      <c r="KJ222" s="202"/>
      <c r="KK222" s="202"/>
      <c r="KL222" s="202"/>
      <c r="KM222" s="202"/>
      <c r="KN222" s="202"/>
      <c r="KO222" s="202"/>
      <c r="KP222" s="202"/>
      <c r="KQ222" s="202"/>
      <c r="KR222" s="202"/>
      <c r="KS222" s="202"/>
      <c r="KT222" s="202"/>
      <c r="KU222" s="202"/>
      <c r="KV222" s="202"/>
      <c r="KW222" s="202"/>
      <c r="KX222" s="202"/>
      <c r="KY222" s="202"/>
      <c r="KZ222" s="202"/>
      <c r="LA222" s="202"/>
      <c r="LB222" s="202"/>
      <c r="LC222" s="202"/>
      <c r="LD222" s="202"/>
      <c r="LE222" s="202"/>
      <c r="LF222" s="202"/>
      <c r="LG222" s="202"/>
      <c r="LH222" s="202"/>
      <c r="LI222" s="202"/>
      <c r="LJ222" s="202"/>
      <c r="LK222" s="202"/>
      <c r="LL222" s="202"/>
      <c r="LM222" s="202"/>
      <c r="LN222" s="202"/>
      <c r="LO222" s="202"/>
      <c r="LP222" s="202"/>
      <c r="LQ222" s="202"/>
      <c r="LR222" s="202"/>
      <c r="LS222" s="202"/>
      <c r="LT222" s="202"/>
      <c r="LU222" s="202"/>
      <c r="LV222" s="202"/>
      <c r="LW222" s="202"/>
      <c r="LX222" s="202"/>
      <c r="LY222" s="202"/>
      <c r="LZ222" s="202"/>
      <c r="MA222" s="202"/>
      <c r="MB222" s="202"/>
      <c r="MC222" s="202"/>
      <c r="MD222" s="202"/>
      <c r="ME222" s="202"/>
      <c r="MF222" s="202"/>
      <c r="MG222" s="202"/>
      <c r="MH222" s="202"/>
      <c r="MI222" s="202"/>
      <c r="MJ222" s="202"/>
      <c r="MK222" s="202"/>
      <c r="ML222" s="202"/>
      <c r="MM222" s="202"/>
      <c r="MN222" s="202"/>
      <c r="MO222" s="202"/>
      <c r="MP222" s="202"/>
      <c r="MQ222" s="202"/>
      <c r="MR222" s="202"/>
      <c r="MS222" s="202"/>
      <c r="MT222" s="202"/>
      <c r="MU222" s="202"/>
      <c r="MV222" s="202"/>
      <c r="MW222" s="202"/>
      <c r="MX222" s="202"/>
      <c r="MY222" s="202"/>
      <c r="MZ222" s="202"/>
      <c r="NA222" s="202"/>
      <c r="NB222" s="202"/>
      <c r="NC222" s="202"/>
      <c r="ND222" s="202"/>
      <c r="NE222" s="202"/>
      <c r="NF222" s="202"/>
      <c r="NG222" s="202"/>
      <c r="NH222" s="202"/>
      <c r="NI222" s="202"/>
      <c r="NJ222" s="202"/>
      <c r="NK222" s="202"/>
      <c r="NL222" s="202"/>
      <c r="NM222" s="202"/>
      <c r="NN222" s="202"/>
      <c r="NO222" s="202"/>
      <c r="NP222" s="202"/>
      <c r="NQ222" s="202"/>
      <c r="NR222" s="202"/>
      <c r="NS222" s="202"/>
      <c r="NT222" s="202"/>
      <c r="NU222" s="202"/>
      <c r="NV222" s="202"/>
      <c r="NW222" s="202"/>
      <c r="NX222" s="202"/>
      <c r="NY222" s="202"/>
      <c r="NZ222" s="202"/>
      <c r="OA222" s="202"/>
      <c r="OB222" s="202"/>
      <c r="OC222" s="202"/>
      <c r="OD222" s="202"/>
      <c r="OE222" s="202"/>
      <c r="OF222" s="202"/>
      <c r="OG222" s="202"/>
      <c r="OH222" s="202"/>
      <c r="OI222" s="202"/>
      <c r="OJ222" s="202"/>
      <c r="OK222" s="202"/>
      <c r="OL222" s="202"/>
      <c r="OM222" s="202"/>
      <c r="ON222" s="202"/>
      <c r="OO222" s="202"/>
      <c r="OP222" s="202"/>
      <c r="OQ222" s="202"/>
      <c r="OR222" s="202"/>
      <c r="OS222" s="202"/>
      <c r="OT222" s="202"/>
      <c r="OU222" s="202"/>
      <c r="OV222" s="202"/>
      <c r="OW222" s="202"/>
      <c r="OX222" s="202"/>
      <c r="OY222" s="202"/>
      <c r="OZ222" s="202"/>
      <c r="PA222" s="202"/>
      <c r="PB222" s="202"/>
      <c r="PC222" s="202"/>
      <c r="PD222" s="202"/>
      <c r="PE222" s="202"/>
      <c r="PF222" s="202"/>
      <c r="PG222" s="202"/>
      <c r="PH222" s="202"/>
      <c r="PI222" s="202"/>
      <c r="PJ222" s="202"/>
      <c r="PK222" s="202"/>
      <c r="PL222" s="202"/>
      <c r="PM222" s="202"/>
      <c r="PN222" s="202"/>
      <c r="PO222" s="202"/>
      <c r="PP222" s="202"/>
      <c r="PQ222" s="202"/>
      <c r="PR222" s="202"/>
      <c r="PS222" s="202"/>
      <c r="PT222" s="202"/>
      <c r="PU222" s="202"/>
      <c r="PV222" s="202"/>
      <c r="PW222" s="202"/>
      <c r="PX222" s="202"/>
      <c r="PY222" s="202"/>
      <c r="PZ222" s="202"/>
      <c r="QA222" s="202"/>
      <c r="QB222" s="202"/>
      <c r="QC222" s="202"/>
      <c r="QD222" s="202"/>
      <c r="QE222" s="202"/>
      <c r="QF222" s="202"/>
      <c r="QG222" s="202"/>
      <c r="QH222" s="202"/>
      <c r="QI222" s="202"/>
      <c r="QJ222" s="202"/>
      <c r="QK222" s="202"/>
      <c r="QL222" s="202"/>
      <c r="QM222" s="202"/>
      <c r="QN222" s="202"/>
      <c r="QO222" s="202"/>
      <c r="QP222" s="202"/>
      <c r="QQ222" s="202"/>
      <c r="QR222" s="202"/>
      <c r="QS222" s="202"/>
      <c r="QT222" s="202"/>
      <c r="QU222" s="202"/>
      <c r="QV222" s="202"/>
      <c r="QW222" s="202"/>
      <c r="QX222" s="202"/>
      <c r="QY222" s="202"/>
      <c r="QZ222" s="202"/>
      <c r="RA222" s="202"/>
      <c r="RB222" s="202"/>
      <c r="RC222" s="202"/>
      <c r="RD222" s="202"/>
      <c r="RE222" s="202"/>
      <c r="RF222" s="202"/>
      <c r="RG222" s="202"/>
      <c r="RH222" s="202"/>
      <c r="RI222" s="202"/>
      <c r="RJ222" s="202"/>
      <c r="RK222" s="202"/>
      <c r="RL222" s="202"/>
      <c r="RM222" s="202"/>
      <c r="RN222" s="202"/>
      <c r="RO222" s="202"/>
      <c r="RP222" s="202"/>
      <c r="RQ222" s="202"/>
      <c r="RR222" s="202"/>
      <c r="RS222" s="202"/>
      <c r="RT222" s="202"/>
      <c r="RU222" s="202"/>
      <c r="RV222" s="202"/>
      <c r="RW222" s="202"/>
      <c r="RX222" s="202"/>
      <c r="RY222" s="202"/>
      <c r="RZ222" s="202"/>
      <c r="SA222" s="202"/>
      <c r="SB222" s="202"/>
      <c r="SC222" s="202"/>
      <c r="SD222" s="202"/>
      <c r="SE222" s="202"/>
      <c r="SF222" s="202"/>
      <c r="SG222" s="202"/>
      <c r="SH222" s="202"/>
      <c r="SI222" s="202"/>
      <c r="SJ222" s="202"/>
      <c r="SK222" s="202"/>
      <c r="SL222" s="202"/>
      <c r="SM222" s="202"/>
      <c r="SN222" s="202"/>
      <c r="SO222" s="202"/>
      <c r="SP222" s="202"/>
      <c r="SQ222" s="202"/>
      <c r="SR222" s="202"/>
      <c r="SS222" s="202"/>
      <c r="ST222" s="202"/>
      <c r="SU222" s="202"/>
      <c r="SV222" s="202"/>
      <c r="SW222" s="202"/>
      <c r="SX222" s="202"/>
      <c r="SY222" s="202"/>
      <c r="SZ222" s="202"/>
      <c r="TA222" s="202"/>
      <c r="TB222" s="202"/>
      <c r="TC222" s="202"/>
      <c r="TD222" s="202"/>
      <c r="TE222" s="202"/>
      <c r="TF222" s="202"/>
      <c r="TG222" s="202"/>
      <c r="TH222" s="202"/>
      <c r="TI222" s="202"/>
      <c r="TJ222" s="202"/>
      <c r="TK222" s="202"/>
      <c r="TL222" s="202"/>
      <c r="TM222" s="202"/>
      <c r="TN222" s="202"/>
      <c r="TO222" s="202"/>
      <c r="TP222" s="202"/>
      <c r="TQ222" s="202"/>
      <c r="TR222" s="202"/>
      <c r="TS222" s="202"/>
      <c r="TT222" s="202"/>
      <c r="TU222" s="202"/>
      <c r="TV222" s="202"/>
      <c r="TW222" s="202"/>
      <c r="TX222" s="202"/>
      <c r="TY222" s="202"/>
      <c r="TZ222" s="202"/>
      <c r="UA222" s="202"/>
      <c r="UB222" s="202"/>
      <c r="UC222" s="202"/>
      <c r="UD222" s="202"/>
      <c r="UE222" s="202"/>
      <c r="UF222" s="202"/>
      <c r="UG222" s="202"/>
      <c r="UH222" s="202"/>
      <c r="UI222" s="202"/>
      <c r="UJ222" s="202"/>
      <c r="UK222" s="202"/>
      <c r="UL222" s="202"/>
      <c r="UM222" s="202"/>
      <c r="UN222" s="202"/>
      <c r="UO222" s="202"/>
      <c r="UP222" s="202"/>
      <c r="UQ222" s="202"/>
      <c r="UR222" s="202"/>
      <c r="US222" s="202"/>
      <c r="UT222" s="202"/>
      <c r="UU222" s="202"/>
      <c r="UV222" s="202"/>
      <c r="UW222" s="202"/>
      <c r="UX222" s="202"/>
      <c r="UY222" s="202"/>
      <c r="UZ222" s="202"/>
      <c r="VA222" s="202"/>
      <c r="VB222" s="202"/>
      <c r="VC222" s="202"/>
      <c r="VD222" s="202"/>
      <c r="VE222" s="202"/>
      <c r="VF222" s="202"/>
      <c r="VG222" s="202"/>
      <c r="VH222" s="202"/>
      <c r="VI222" s="202"/>
      <c r="VJ222" s="202"/>
      <c r="VK222" s="202"/>
      <c r="VL222" s="202"/>
      <c r="VM222" s="202"/>
      <c r="VN222" s="202"/>
      <c r="VO222" s="202"/>
      <c r="VP222" s="202"/>
      <c r="VQ222" s="202"/>
      <c r="VR222" s="202"/>
      <c r="VS222" s="202"/>
      <c r="VT222" s="202"/>
      <c r="VU222" s="202"/>
      <c r="VV222" s="202"/>
      <c r="VW222" s="202"/>
      <c r="VX222" s="202"/>
      <c r="VY222" s="202"/>
      <c r="VZ222" s="202"/>
      <c r="WA222" s="202"/>
      <c r="WB222" s="202"/>
      <c r="WC222" s="202"/>
      <c r="WD222" s="202"/>
      <c r="WE222" s="202"/>
      <c r="WF222" s="202"/>
      <c r="WG222" s="202"/>
      <c r="WH222" s="202"/>
      <c r="WI222" s="202"/>
      <c r="WJ222" s="202"/>
      <c r="WK222" s="202"/>
      <c r="WL222" s="202"/>
      <c r="WM222" s="202"/>
      <c r="WN222" s="202"/>
      <c r="WO222" s="202"/>
      <c r="WP222" s="202"/>
      <c r="WQ222" s="202"/>
      <c r="WR222" s="202"/>
      <c r="WS222" s="202"/>
      <c r="WT222" s="202"/>
      <c r="WU222" s="202"/>
      <c r="WV222" s="202"/>
      <c r="WW222" s="202"/>
      <c r="WX222" s="202"/>
      <c r="WY222" s="202"/>
      <c r="WZ222" s="202"/>
      <c r="XA222" s="202"/>
      <c r="XB222" s="202"/>
      <c r="XC222" s="202"/>
      <c r="XD222" s="202"/>
      <c r="XE222" s="202"/>
      <c r="XF222" s="202"/>
      <c r="XG222" s="202"/>
      <c r="XH222" s="202"/>
      <c r="XI222" s="202"/>
      <c r="XJ222" s="202"/>
      <c r="XK222" s="202"/>
      <c r="XL222" s="202"/>
      <c r="XM222" s="202"/>
      <c r="XN222" s="202"/>
      <c r="XO222" s="202"/>
      <c r="XP222" s="202"/>
      <c r="XQ222" s="202"/>
      <c r="XR222" s="202"/>
      <c r="XS222" s="202"/>
      <c r="XT222" s="202"/>
      <c r="XU222" s="202"/>
      <c r="XV222" s="202"/>
      <c r="XW222" s="202"/>
      <c r="XX222" s="202"/>
      <c r="XY222" s="202"/>
      <c r="XZ222" s="202"/>
      <c r="YA222" s="202"/>
      <c r="YB222" s="202"/>
      <c r="YC222" s="202"/>
      <c r="YD222" s="202"/>
      <c r="YE222" s="202"/>
      <c r="YF222" s="202"/>
      <c r="YG222" s="202"/>
      <c r="YH222" s="202"/>
      <c r="YI222" s="202"/>
      <c r="YJ222" s="202"/>
      <c r="YK222" s="202"/>
      <c r="YL222" s="202"/>
      <c r="YM222" s="202"/>
      <c r="YN222" s="202"/>
      <c r="YO222" s="202"/>
      <c r="YP222" s="202"/>
      <c r="YQ222" s="202"/>
      <c r="YR222" s="202"/>
      <c r="YS222" s="202"/>
      <c r="YT222" s="202"/>
      <c r="YU222" s="202"/>
      <c r="YV222" s="202"/>
      <c r="YW222" s="202"/>
      <c r="YX222" s="202"/>
      <c r="YY222" s="202"/>
      <c r="YZ222" s="202"/>
      <c r="ZA222" s="202"/>
      <c r="ZB222" s="202"/>
      <c r="ZC222" s="202"/>
      <c r="ZD222" s="202"/>
      <c r="ZE222" s="202"/>
      <c r="ZF222" s="202"/>
      <c r="ZG222" s="202"/>
      <c r="ZH222" s="202"/>
      <c r="ZI222" s="202"/>
      <c r="ZJ222" s="202"/>
      <c r="ZK222" s="202"/>
      <c r="ZL222" s="202"/>
      <c r="ZM222" s="202"/>
      <c r="ZN222" s="202"/>
      <c r="ZO222" s="202"/>
      <c r="ZP222" s="202"/>
      <c r="ZQ222" s="202"/>
      <c r="ZR222" s="202"/>
      <c r="ZS222" s="202"/>
      <c r="ZT222" s="202"/>
      <c r="ZU222" s="202"/>
      <c r="ZV222" s="202"/>
      <c r="ZW222" s="202"/>
      <c r="ZX222" s="202"/>
      <c r="ZY222" s="202"/>
      <c r="ZZ222" s="202"/>
      <c r="AAA222" s="202"/>
      <c r="AAB222" s="202"/>
      <c r="AAC222" s="202"/>
      <c r="AAD222" s="202"/>
      <c r="AAE222" s="202"/>
      <c r="AAF222" s="202"/>
      <c r="AAG222" s="202"/>
      <c r="AAH222" s="202"/>
      <c r="AAI222" s="202"/>
      <c r="AAJ222" s="202"/>
      <c r="AAK222" s="202"/>
      <c r="AAL222" s="202"/>
      <c r="AAM222" s="202"/>
      <c r="AAN222" s="202"/>
      <c r="AAO222" s="202"/>
      <c r="AAP222" s="202"/>
      <c r="AAQ222" s="202"/>
      <c r="AAR222" s="202"/>
      <c r="AAS222" s="202"/>
      <c r="AAT222" s="202"/>
      <c r="AAU222" s="202"/>
      <c r="AAV222" s="202"/>
      <c r="AAW222" s="202"/>
      <c r="AAX222" s="202"/>
      <c r="AAY222" s="202"/>
      <c r="AAZ222" s="202"/>
      <c r="ABA222" s="202"/>
      <c r="ABB222" s="202"/>
      <c r="ABC222" s="202"/>
      <c r="ABD222" s="202"/>
      <c r="ABE222" s="202"/>
      <c r="ABF222" s="202"/>
      <c r="ABG222" s="202"/>
      <c r="ABH222" s="202"/>
      <c r="ABI222" s="202"/>
      <c r="ABJ222" s="202"/>
      <c r="ABK222" s="202"/>
      <c r="ABL222" s="202"/>
      <c r="ABM222" s="202"/>
      <c r="ABN222" s="202"/>
      <c r="ABO222" s="202"/>
      <c r="ABP222" s="202"/>
      <c r="ABQ222" s="202"/>
      <c r="ABR222" s="202"/>
      <c r="ABS222" s="202"/>
      <c r="ABT222" s="202"/>
      <c r="ABU222" s="202"/>
      <c r="ABV222" s="202"/>
      <c r="ABW222" s="202"/>
      <c r="ABX222" s="202"/>
      <c r="ABY222" s="202"/>
      <c r="ABZ222" s="202"/>
      <c r="ACA222" s="202"/>
      <c r="ACB222" s="202"/>
      <c r="ACC222" s="202"/>
      <c r="ACD222" s="202"/>
      <c r="ACE222" s="202"/>
      <c r="ACF222" s="202"/>
      <c r="ACG222" s="202"/>
      <c r="ACH222" s="202"/>
      <c r="ACI222" s="202"/>
      <c r="ACJ222" s="202"/>
      <c r="ACK222" s="202"/>
      <c r="ACL222" s="202"/>
      <c r="ACM222" s="202"/>
      <c r="ACN222" s="202"/>
      <c r="ACO222" s="202"/>
      <c r="ACP222" s="202"/>
      <c r="ACQ222" s="202"/>
      <c r="ACR222" s="202"/>
      <c r="ACS222" s="202"/>
      <c r="ACT222" s="202"/>
      <c r="ACU222" s="202"/>
      <c r="ACV222" s="202"/>
      <c r="ACW222" s="202"/>
      <c r="ACX222" s="202"/>
      <c r="ACY222" s="202"/>
      <c r="ACZ222" s="202"/>
      <c r="ADA222" s="202"/>
      <c r="ADB222" s="202"/>
      <c r="ADC222" s="202"/>
      <c r="ADD222" s="202"/>
      <c r="ADE222" s="202"/>
      <c r="ADF222" s="202"/>
      <c r="ADG222" s="202"/>
      <c r="ADH222" s="202"/>
      <c r="ADI222" s="202"/>
      <c r="ADJ222" s="202"/>
      <c r="ADK222" s="202"/>
      <c r="ADL222" s="202"/>
      <c r="ADM222" s="202"/>
      <c r="ADN222" s="202"/>
      <c r="ADO222" s="202"/>
      <c r="ADP222" s="202"/>
      <c r="ADQ222" s="202"/>
      <c r="ADR222" s="202"/>
      <c r="ADS222" s="202"/>
      <c r="ADT222" s="202"/>
      <c r="ADU222" s="202"/>
      <c r="ADV222" s="202"/>
      <c r="ADW222" s="202"/>
      <c r="ADX222" s="202"/>
      <c r="ADY222" s="202"/>
      <c r="ADZ222" s="202"/>
      <c r="AEA222" s="202"/>
      <c r="AEB222" s="202"/>
      <c r="AEC222" s="202"/>
      <c r="AED222" s="202"/>
      <c r="AEE222" s="202"/>
      <c r="AEF222" s="202"/>
      <c r="AEG222" s="202"/>
      <c r="AEH222" s="202"/>
      <c r="AEI222" s="202"/>
      <c r="AEJ222" s="202"/>
      <c r="AEK222" s="202"/>
      <c r="AEL222" s="202"/>
      <c r="AEM222" s="202"/>
      <c r="AEN222" s="202"/>
      <c r="AEO222" s="202"/>
      <c r="AEP222" s="202"/>
      <c r="AEQ222" s="202"/>
      <c r="AER222" s="202"/>
      <c r="AES222" s="202"/>
      <c r="AET222" s="202"/>
      <c r="AEU222" s="202"/>
      <c r="AEV222" s="202"/>
      <c r="AEW222" s="202"/>
      <c r="AEX222" s="202"/>
      <c r="AEY222" s="202"/>
      <c r="AEZ222" s="202"/>
      <c r="AFA222" s="202"/>
      <c r="AFB222" s="202"/>
      <c r="AFC222" s="202"/>
      <c r="AFD222" s="202"/>
      <c r="AFE222" s="202"/>
      <c r="AFF222" s="202"/>
      <c r="AFG222" s="202"/>
      <c r="AFH222" s="202"/>
      <c r="AFI222" s="202"/>
      <c r="AFJ222" s="202"/>
      <c r="AFK222" s="202"/>
      <c r="AFL222" s="202"/>
      <c r="AFM222" s="202"/>
      <c r="AFN222" s="202"/>
      <c r="AFO222" s="202"/>
      <c r="AFP222" s="202"/>
      <c r="AFQ222" s="202"/>
      <c r="AFR222" s="202"/>
      <c r="AFS222" s="202"/>
      <c r="AFT222" s="202"/>
      <c r="AFU222" s="202"/>
      <c r="AFV222" s="202"/>
      <c r="AFW222" s="202"/>
      <c r="AFX222" s="202"/>
      <c r="AFY222" s="202"/>
      <c r="AFZ222" s="202"/>
      <c r="AGA222" s="202"/>
      <c r="AGB222" s="202"/>
      <c r="AGC222" s="202"/>
      <c r="AGD222" s="202"/>
      <c r="AGE222" s="202"/>
      <c r="AGF222" s="202"/>
      <c r="AGG222" s="202"/>
      <c r="AGH222" s="202"/>
      <c r="AGI222" s="202"/>
      <c r="AGJ222" s="202"/>
      <c r="AGK222" s="202"/>
      <c r="AGL222" s="202"/>
      <c r="AGM222" s="202"/>
      <c r="AGN222" s="202"/>
      <c r="AGO222" s="202"/>
      <c r="AGP222" s="202"/>
      <c r="AGQ222" s="202"/>
      <c r="AGR222" s="202"/>
      <c r="AGS222" s="202"/>
      <c r="AGT222" s="202"/>
      <c r="AGU222" s="202"/>
      <c r="AGV222" s="202"/>
      <c r="AGW222" s="202"/>
      <c r="AGX222" s="202"/>
      <c r="AGY222" s="202"/>
      <c r="AGZ222" s="202"/>
      <c r="AHA222" s="202"/>
      <c r="AHB222" s="202"/>
      <c r="AHC222" s="202"/>
      <c r="AHD222" s="202"/>
      <c r="AHE222" s="202"/>
      <c r="AHF222" s="202"/>
      <c r="AHG222" s="202"/>
      <c r="AHH222" s="202"/>
      <c r="AHI222" s="202"/>
      <c r="AHJ222" s="202"/>
      <c r="AHK222" s="202"/>
      <c r="AHL222" s="202"/>
      <c r="AHM222" s="202"/>
      <c r="AHN222" s="202"/>
      <c r="AHO222" s="202"/>
      <c r="AHP222" s="202"/>
      <c r="AHQ222" s="202"/>
      <c r="AHR222" s="202"/>
      <c r="AHS222" s="202"/>
      <c r="AHT222" s="202"/>
      <c r="AHU222" s="202"/>
      <c r="AHV222" s="202"/>
      <c r="AHW222" s="202"/>
      <c r="AHX222" s="202"/>
      <c r="AHY222" s="202"/>
      <c r="AHZ222" s="202"/>
      <c r="AIA222" s="202"/>
      <c r="AIB222" s="202"/>
      <c r="AIC222" s="202"/>
      <c r="AID222" s="202"/>
      <c r="AIE222" s="202"/>
      <c r="AIF222" s="202"/>
      <c r="AIG222" s="202"/>
      <c r="AIH222" s="202"/>
      <c r="AII222" s="202"/>
      <c r="AIJ222" s="202"/>
      <c r="AIK222" s="202"/>
      <c r="AIL222" s="202"/>
      <c r="AIM222" s="202"/>
      <c r="AIN222" s="202"/>
      <c r="AIO222" s="202"/>
      <c r="AIP222" s="202"/>
      <c r="AIQ222" s="202"/>
      <c r="AIR222" s="202"/>
      <c r="AIS222" s="202"/>
      <c r="AIT222" s="202"/>
      <c r="AIU222" s="202"/>
      <c r="AIV222" s="202"/>
      <c r="AIW222" s="202"/>
      <c r="AIX222" s="202"/>
      <c r="AIY222" s="202"/>
      <c r="AIZ222" s="202"/>
      <c r="AJA222" s="202"/>
      <c r="AJB222" s="202"/>
      <c r="AJC222" s="202"/>
      <c r="AJD222" s="202"/>
      <c r="AJE222" s="202"/>
      <c r="AJF222" s="202"/>
      <c r="AJG222" s="202"/>
      <c r="AJH222" s="202"/>
      <c r="AJI222" s="202"/>
      <c r="AJJ222" s="202"/>
      <c r="AJK222" s="202"/>
      <c r="AJL222" s="202"/>
      <c r="AJM222" s="202"/>
      <c r="AJN222" s="202"/>
      <c r="AJO222" s="202"/>
      <c r="AJP222" s="202"/>
      <c r="AJQ222" s="202"/>
      <c r="AJR222" s="202"/>
      <c r="AJS222" s="202"/>
      <c r="AJT222" s="202"/>
      <c r="AJU222" s="202"/>
      <c r="AJV222" s="202"/>
      <c r="AJW222" s="202"/>
      <c r="AJX222" s="202"/>
      <c r="AJY222" s="202"/>
      <c r="AJZ222" s="202"/>
      <c r="AKA222" s="202"/>
      <c r="AKB222" s="202"/>
      <c r="AKC222" s="202"/>
      <c r="AKD222" s="202"/>
      <c r="AKE222" s="202"/>
      <c r="AKF222" s="202"/>
      <c r="AKG222" s="202"/>
      <c r="AKH222" s="202"/>
      <c r="AKI222" s="202"/>
      <c r="AKJ222" s="202"/>
      <c r="AKK222" s="202"/>
      <c r="AKL222" s="202"/>
      <c r="AKM222" s="202"/>
      <c r="AKN222" s="202"/>
      <c r="AKO222" s="202"/>
      <c r="AKP222" s="202"/>
      <c r="AKQ222" s="202"/>
      <c r="AKR222" s="202"/>
      <c r="AKS222" s="202"/>
      <c r="AKT222" s="202"/>
      <c r="AKU222" s="202"/>
      <c r="AKV222" s="202"/>
      <c r="AKW222" s="202"/>
      <c r="AKX222" s="202"/>
      <c r="AKY222" s="202"/>
      <c r="AKZ222" s="202"/>
      <c r="ALA222" s="202"/>
      <c r="ALB222" s="202"/>
      <c r="ALC222" s="202"/>
      <c r="ALD222" s="202"/>
      <c r="ALE222" s="202"/>
      <c r="ALF222" s="202"/>
      <c r="ALG222" s="202"/>
      <c r="ALH222" s="202"/>
      <c r="ALI222" s="202"/>
      <c r="ALJ222" s="202"/>
      <c r="ALK222" s="202"/>
      <c r="ALL222" s="202"/>
      <c r="ALM222" s="202"/>
      <c r="ALN222" s="202"/>
      <c r="ALO222" s="202"/>
      <c r="ALP222" s="202"/>
      <c r="ALQ222" s="202"/>
      <c r="ALR222" s="202"/>
      <c r="ALS222" s="202"/>
      <c r="ALT222" s="202"/>
      <c r="ALU222" s="202"/>
      <c r="ALV222" s="202"/>
      <c r="ALW222" s="202"/>
      <c r="ALX222" s="202"/>
      <c r="ALY222" s="202"/>
      <c r="ALZ222" s="202"/>
      <c r="AMA222" s="202"/>
      <c r="AMB222" s="202"/>
      <c r="AMC222" s="202"/>
      <c r="AMD222" s="202"/>
      <c r="AME222" s="202"/>
    </row>
    <row r="223" spans="1:1020" s="208" customFormat="1">
      <c r="A223" s="209"/>
      <c r="B223" s="210"/>
      <c r="C223" s="199"/>
      <c r="D223" s="205"/>
      <c r="E223" s="205"/>
      <c r="F223" s="204"/>
      <c r="G223" s="204"/>
      <c r="H223" s="204"/>
      <c r="I223" s="204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  <c r="BL223" s="202"/>
      <c r="BM223" s="202"/>
      <c r="BN223" s="202"/>
      <c r="BO223" s="202"/>
      <c r="BP223" s="202"/>
      <c r="BQ223" s="202"/>
      <c r="BR223" s="202"/>
      <c r="BS223" s="202"/>
      <c r="BT223" s="202"/>
      <c r="BU223" s="202"/>
      <c r="BV223" s="202"/>
      <c r="BW223" s="202"/>
      <c r="BX223" s="202"/>
      <c r="BY223" s="202"/>
      <c r="BZ223" s="202"/>
      <c r="CA223" s="202"/>
      <c r="CB223" s="202"/>
      <c r="CC223" s="202"/>
      <c r="CD223" s="202"/>
      <c r="CE223" s="202"/>
      <c r="CF223" s="202"/>
      <c r="CG223" s="202"/>
      <c r="CH223" s="202"/>
      <c r="CI223" s="202"/>
      <c r="CJ223" s="202"/>
      <c r="CK223" s="202"/>
      <c r="CL223" s="202"/>
      <c r="CM223" s="202"/>
      <c r="CN223" s="202"/>
      <c r="CO223" s="202"/>
      <c r="CP223" s="202"/>
      <c r="CQ223" s="202"/>
      <c r="CR223" s="202"/>
      <c r="CS223" s="202"/>
      <c r="CT223" s="202"/>
      <c r="CU223" s="202"/>
      <c r="CV223" s="202"/>
      <c r="CW223" s="202"/>
      <c r="CX223" s="202"/>
      <c r="CY223" s="202"/>
      <c r="CZ223" s="202"/>
      <c r="DA223" s="202"/>
      <c r="DB223" s="202"/>
      <c r="DC223" s="202"/>
      <c r="DD223" s="202"/>
      <c r="DE223" s="202"/>
      <c r="DF223" s="202"/>
      <c r="DG223" s="202"/>
      <c r="DH223" s="202"/>
      <c r="DI223" s="202"/>
      <c r="DJ223" s="202"/>
      <c r="DK223" s="202"/>
      <c r="DL223" s="202"/>
      <c r="DM223" s="202"/>
      <c r="DN223" s="202"/>
      <c r="DO223" s="202"/>
      <c r="DP223" s="202"/>
      <c r="DQ223" s="202"/>
      <c r="DR223" s="202"/>
      <c r="DS223" s="202"/>
      <c r="DT223" s="202"/>
      <c r="DU223" s="202"/>
      <c r="DV223" s="202"/>
      <c r="DW223" s="202"/>
      <c r="DX223" s="202"/>
      <c r="DY223" s="202"/>
      <c r="DZ223" s="202"/>
      <c r="EA223" s="202"/>
      <c r="EB223" s="202"/>
      <c r="EC223" s="202"/>
      <c r="ED223" s="202"/>
      <c r="EE223" s="202"/>
      <c r="EF223" s="202"/>
      <c r="EG223" s="202"/>
      <c r="EH223" s="202"/>
      <c r="EI223" s="202"/>
      <c r="EJ223" s="202"/>
      <c r="EK223" s="202"/>
      <c r="EL223" s="202"/>
      <c r="EM223" s="202"/>
      <c r="EN223" s="202"/>
      <c r="EO223" s="202"/>
      <c r="EP223" s="202"/>
      <c r="EQ223" s="202"/>
      <c r="ER223" s="202"/>
      <c r="ES223" s="202"/>
      <c r="ET223" s="202"/>
      <c r="EU223" s="202"/>
      <c r="EV223" s="202"/>
      <c r="EW223" s="202"/>
      <c r="EX223" s="202"/>
      <c r="EY223" s="202"/>
      <c r="EZ223" s="202"/>
      <c r="FA223" s="202"/>
      <c r="FB223" s="202"/>
      <c r="FC223" s="202"/>
      <c r="FD223" s="202"/>
      <c r="FE223" s="202"/>
      <c r="FF223" s="202"/>
      <c r="FG223" s="202"/>
      <c r="FH223" s="202"/>
      <c r="FI223" s="202"/>
      <c r="FJ223" s="202"/>
      <c r="FK223" s="202"/>
      <c r="FL223" s="202"/>
      <c r="FM223" s="202"/>
      <c r="FN223" s="202"/>
      <c r="FO223" s="202"/>
      <c r="FP223" s="202"/>
      <c r="FQ223" s="202"/>
      <c r="FR223" s="202"/>
      <c r="FS223" s="202"/>
      <c r="FT223" s="202"/>
      <c r="FU223" s="202"/>
      <c r="FV223" s="202"/>
      <c r="FW223" s="202"/>
      <c r="FX223" s="202"/>
      <c r="FY223" s="202"/>
      <c r="FZ223" s="202"/>
      <c r="GA223" s="202"/>
      <c r="GB223" s="202"/>
      <c r="GC223" s="202"/>
      <c r="GD223" s="202"/>
      <c r="GE223" s="202"/>
      <c r="GF223" s="202"/>
      <c r="GG223" s="202"/>
      <c r="GH223" s="202"/>
      <c r="GI223" s="202"/>
      <c r="GJ223" s="202"/>
      <c r="GK223" s="202"/>
      <c r="GL223" s="202"/>
      <c r="GM223" s="202"/>
      <c r="GN223" s="202"/>
      <c r="GO223" s="202"/>
      <c r="GP223" s="202"/>
      <c r="GQ223" s="202"/>
      <c r="GR223" s="202"/>
      <c r="GS223" s="202"/>
      <c r="GT223" s="202"/>
      <c r="GU223" s="202"/>
      <c r="GV223" s="202"/>
      <c r="GW223" s="202"/>
      <c r="GX223" s="202"/>
      <c r="GY223" s="202"/>
      <c r="GZ223" s="202"/>
      <c r="HA223" s="202"/>
      <c r="HB223" s="202"/>
      <c r="HC223" s="202"/>
      <c r="HD223" s="202"/>
      <c r="HE223" s="202"/>
      <c r="HF223" s="202"/>
      <c r="HG223" s="202"/>
      <c r="HH223" s="202"/>
      <c r="HI223" s="202"/>
      <c r="HJ223" s="202"/>
      <c r="HK223" s="202"/>
      <c r="HL223" s="202"/>
      <c r="HM223" s="202"/>
      <c r="HN223" s="202"/>
      <c r="HO223" s="202"/>
      <c r="HP223" s="202"/>
      <c r="HQ223" s="202"/>
      <c r="HR223" s="202"/>
      <c r="HS223" s="202"/>
      <c r="HT223" s="202"/>
      <c r="HU223" s="202"/>
      <c r="HV223" s="202"/>
      <c r="HW223" s="202"/>
      <c r="HX223" s="202"/>
      <c r="HY223" s="202"/>
      <c r="HZ223" s="202"/>
      <c r="IA223" s="202"/>
      <c r="IB223" s="202"/>
      <c r="IC223" s="202"/>
      <c r="ID223" s="202"/>
      <c r="IE223" s="202"/>
      <c r="IF223" s="202"/>
      <c r="IG223" s="202"/>
      <c r="IH223" s="202"/>
      <c r="II223" s="202"/>
      <c r="IJ223" s="202"/>
      <c r="IK223" s="202"/>
      <c r="IL223" s="202"/>
      <c r="IM223" s="202"/>
      <c r="IN223" s="202"/>
      <c r="IO223" s="202"/>
      <c r="IP223" s="202"/>
      <c r="IQ223" s="202"/>
      <c r="IR223" s="202"/>
      <c r="IS223" s="202"/>
      <c r="IT223" s="202"/>
      <c r="IU223" s="202"/>
      <c r="IV223" s="202"/>
      <c r="IW223" s="202"/>
      <c r="IX223" s="202"/>
      <c r="IY223" s="202"/>
      <c r="IZ223" s="202"/>
      <c r="JA223" s="202"/>
      <c r="JB223" s="202"/>
      <c r="JC223" s="202"/>
      <c r="JD223" s="202"/>
      <c r="JE223" s="202"/>
      <c r="JF223" s="202"/>
      <c r="JG223" s="202"/>
      <c r="JH223" s="202"/>
      <c r="JI223" s="202"/>
      <c r="JJ223" s="202"/>
      <c r="JK223" s="202"/>
      <c r="JL223" s="202"/>
      <c r="JM223" s="202"/>
      <c r="JN223" s="202"/>
      <c r="JO223" s="202"/>
      <c r="JP223" s="202"/>
      <c r="JQ223" s="202"/>
      <c r="JR223" s="202"/>
      <c r="JS223" s="202"/>
      <c r="JT223" s="202"/>
      <c r="JU223" s="202"/>
      <c r="JV223" s="202"/>
      <c r="JW223" s="202"/>
      <c r="JX223" s="202"/>
      <c r="JY223" s="202"/>
      <c r="JZ223" s="202"/>
      <c r="KA223" s="202"/>
      <c r="KB223" s="202"/>
      <c r="KC223" s="202"/>
      <c r="KD223" s="202"/>
      <c r="KE223" s="202"/>
      <c r="KF223" s="202"/>
      <c r="KG223" s="202"/>
      <c r="KH223" s="202"/>
      <c r="KI223" s="202"/>
      <c r="KJ223" s="202"/>
      <c r="KK223" s="202"/>
      <c r="KL223" s="202"/>
      <c r="KM223" s="202"/>
      <c r="KN223" s="202"/>
      <c r="KO223" s="202"/>
      <c r="KP223" s="202"/>
      <c r="KQ223" s="202"/>
      <c r="KR223" s="202"/>
      <c r="KS223" s="202"/>
      <c r="KT223" s="202"/>
      <c r="KU223" s="202"/>
      <c r="KV223" s="202"/>
      <c r="KW223" s="202"/>
      <c r="KX223" s="202"/>
      <c r="KY223" s="202"/>
      <c r="KZ223" s="202"/>
      <c r="LA223" s="202"/>
      <c r="LB223" s="202"/>
      <c r="LC223" s="202"/>
      <c r="LD223" s="202"/>
      <c r="LE223" s="202"/>
      <c r="LF223" s="202"/>
      <c r="LG223" s="202"/>
      <c r="LH223" s="202"/>
      <c r="LI223" s="202"/>
      <c r="LJ223" s="202"/>
      <c r="LK223" s="202"/>
      <c r="LL223" s="202"/>
      <c r="LM223" s="202"/>
      <c r="LN223" s="202"/>
      <c r="LO223" s="202"/>
      <c r="LP223" s="202"/>
      <c r="LQ223" s="202"/>
      <c r="LR223" s="202"/>
      <c r="LS223" s="202"/>
      <c r="LT223" s="202"/>
      <c r="LU223" s="202"/>
      <c r="LV223" s="202"/>
      <c r="LW223" s="202"/>
      <c r="LX223" s="202"/>
      <c r="LY223" s="202"/>
      <c r="LZ223" s="202"/>
      <c r="MA223" s="202"/>
      <c r="MB223" s="202"/>
      <c r="MC223" s="202"/>
      <c r="MD223" s="202"/>
      <c r="ME223" s="202"/>
      <c r="MF223" s="202"/>
      <c r="MG223" s="202"/>
      <c r="MH223" s="202"/>
      <c r="MI223" s="202"/>
      <c r="MJ223" s="202"/>
      <c r="MK223" s="202"/>
      <c r="ML223" s="202"/>
      <c r="MM223" s="202"/>
      <c r="MN223" s="202"/>
      <c r="MO223" s="202"/>
      <c r="MP223" s="202"/>
      <c r="MQ223" s="202"/>
      <c r="MR223" s="202"/>
      <c r="MS223" s="202"/>
      <c r="MT223" s="202"/>
      <c r="MU223" s="202"/>
      <c r="MV223" s="202"/>
      <c r="MW223" s="202"/>
      <c r="MX223" s="202"/>
      <c r="MY223" s="202"/>
      <c r="MZ223" s="202"/>
      <c r="NA223" s="202"/>
      <c r="NB223" s="202"/>
      <c r="NC223" s="202"/>
      <c r="ND223" s="202"/>
      <c r="NE223" s="202"/>
      <c r="NF223" s="202"/>
      <c r="NG223" s="202"/>
      <c r="NH223" s="202"/>
      <c r="NI223" s="202"/>
      <c r="NJ223" s="202"/>
      <c r="NK223" s="202"/>
      <c r="NL223" s="202"/>
      <c r="NM223" s="202"/>
      <c r="NN223" s="202"/>
      <c r="NO223" s="202"/>
      <c r="NP223" s="202"/>
      <c r="NQ223" s="202"/>
      <c r="NR223" s="202"/>
      <c r="NS223" s="202"/>
      <c r="NT223" s="202"/>
      <c r="NU223" s="202"/>
      <c r="NV223" s="202"/>
      <c r="NW223" s="202"/>
      <c r="NX223" s="202"/>
      <c r="NY223" s="202"/>
      <c r="NZ223" s="202"/>
      <c r="OA223" s="202"/>
      <c r="OB223" s="202"/>
      <c r="OC223" s="202"/>
      <c r="OD223" s="202"/>
      <c r="OE223" s="202"/>
      <c r="OF223" s="202"/>
      <c r="OG223" s="202"/>
      <c r="OH223" s="202"/>
      <c r="OI223" s="202"/>
      <c r="OJ223" s="202"/>
      <c r="OK223" s="202"/>
      <c r="OL223" s="202"/>
      <c r="OM223" s="202"/>
      <c r="ON223" s="202"/>
      <c r="OO223" s="202"/>
      <c r="OP223" s="202"/>
      <c r="OQ223" s="202"/>
      <c r="OR223" s="202"/>
      <c r="OS223" s="202"/>
      <c r="OT223" s="202"/>
      <c r="OU223" s="202"/>
      <c r="OV223" s="202"/>
      <c r="OW223" s="202"/>
      <c r="OX223" s="202"/>
      <c r="OY223" s="202"/>
      <c r="OZ223" s="202"/>
      <c r="PA223" s="202"/>
      <c r="PB223" s="202"/>
      <c r="PC223" s="202"/>
      <c r="PD223" s="202"/>
      <c r="PE223" s="202"/>
      <c r="PF223" s="202"/>
      <c r="PG223" s="202"/>
      <c r="PH223" s="202"/>
      <c r="PI223" s="202"/>
      <c r="PJ223" s="202"/>
      <c r="PK223" s="202"/>
      <c r="PL223" s="202"/>
      <c r="PM223" s="202"/>
      <c r="PN223" s="202"/>
      <c r="PO223" s="202"/>
      <c r="PP223" s="202"/>
      <c r="PQ223" s="202"/>
      <c r="PR223" s="202"/>
      <c r="PS223" s="202"/>
      <c r="PT223" s="202"/>
      <c r="PU223" s="202"/>
      <c r="PV223" s="202"/>
      <c r="PW223" s="202"/>
      <c r="PX223" s="202"/>
      <c r="PY223" s="202"/>
      <c r="PZ223" s="202"/>
      <c r="QA223" s="202"/>
      <c r="QB223" s="202"/>
      <c r="QC223" s="202"/>
      <c r="QD223" s="202"/>
      <c r="QE223" s="202"/>
      <c r="QF223" s="202"/>
      <c r="QG223" s="202"/>
      <c r="QH223" s="202"/>
      <c r="QI223" s="202"/>
      <c r="QJ223" s="202"/>
      <c r="QK223" s="202"/>
      <c r="QL223" s="202"/>
      <c r="QM223" s="202"/>
      <c r="QN223" s="202"/>
      <c r="QO223" s="202"/>
      <c r="QP223" s="202"/>
      <c r="QQ223" s="202"/>
      <c r="QR223" s="202"/>
      <c r="QS223" s="202"/>
      <c r="QT223" s="202"/>
      <c r="QU223" s="202"/>
      <c r="QV223" s="202"/>
      <c r="QW223" s="202"/>
      <c r="QX223" s="202"/>
      <c r="QY223" s="202"/>
      <c r="QZ223" s="202"/>
      <c r="RA223" s="202"/>
      <c r="RB223" s="202"/>
      <c r="RC223" s="202"/>
      <c r="RD223" s="202"/>
      <c r="RE223" s="202"/>
      <c r="RF223" s="202"/>
      <c r="RG223" s="202"/>
      <c r="RH223" s="202"/>
      <c r="RI223" s="202"/>
      <c r="RJ223" s="202"/>
      <c r="RK223" s="202"/>
      <c r="RL223" s="202"/>
      <c r="RM223" s="202"/>
      <c r="RN223" s="202"/>
      <c r="RO223" s="202"/>
      <c r="RP223" s="202"/>
      <c r="RQ223" s="202"/>
      <c r="RR223" s="202"/>
      <c r="RS223" s="202"/>
      <c r="RT223" s="202"/>
      <c r="RU223" s="202"/>
      <c r="RV223" s="202"/>
      <c r="RW223" s="202"/>
      <c r="RX223" s="202"/>
      <c r="RY223" s="202"/>
      <c r="RZ223" s="202"/>
      <c r="SA223" s="202"/>
      <c r="SB223" s="202"/>
      <c r="SC223" s="202"/>
      <c r="SD223" s="202"/>
      <c r="SE223" s="202"/>
      <c r="SF223" s="202"/>
      <c r="SG223" s="202"/>
      <c r="SH223" s="202"/>
      <c r="SI223" s="202"/>
      <c r="SJ223" s="202"/>
      <c r="SK223" s="202"/>
      <c r="SL223" s="202"/>
      <c r="SM223" s="202"/>
      <c r="SN223" s="202"/>
      <c r="SO223" s="202"/>
      <c r="SP223" s="202"/>
      <c r="SQ223" s="202"/>
      <c r="SR223" s="202"/>
      <c r="SS223" s="202"/>
      <c r="ST223" s="202"/>
      <c r="SU223" s="202"/>
      <c r="SV223" s="202"/>
      <c r="SW223" s="202"/>
      <c r="SX223" s="202"/>
      <c r="SY223" s="202"/>
      <c r="SZ223" s="202"/>
      <c r="TA223" s="202"/>
      <c r="TB223" s="202"/>
      <c r="TC223" s="202"/>
      <c r="TD223" s="202"/>
      <c r="TE223" s="202"/>
      <c r="TF223" s="202"/>
      <c r="TG223" s="202"/>
      <c r="TH223" s="202"/>
      <c r="TI223" s="202"/>
      <c r="TJ223" s="202"/>
      <c r="TK223" s="202"/>
      <c r="TL223" s="202"/>
      <c r="TM223" s="202"/>
      <c r="TN223" s="202"/>
      <c r="TO223" s="202"/>
      <c r="TP223" s="202"/>
      <c r="TQ223" s="202"/>
      <c r="TR223" s="202"/>
      <c r="TS223" s="202"/>
      <c r="TT223" s="202"/>
      <c r="TU223" s="202"/>
      <c r="TV223" s="202"/>
      <c r="TW223" s="202"/>
      <c r="TX223" s="202"/>
      <c r="TY223" s="202"/>
      <c r="TZ223" s="202"/>
      <c r="UA223" s="202"/>
      <c r="UB223" s="202"/>
      <c r="UC223" s="202"/>
      <c r="UD223" s="202"/>
      <c r="UE223" s="202"/>
      <c r="UF223" s="202"/>
      <c r="UG223" s="202"/>
      <c r="UH223" s="202"/>
      <c r="UI223" s="202"/>
      <c r="UJ223" s="202"/>
      <c r="UK223" s="202"/>
      <c r="UL223" s="202"/>
      <c r="UM223" s="202"/>
      <c r="UN223" s="202"/>
      <c r="UO223" s="202"/>
      <c r="UP223" s="202"/>
      <c r="UQ223" s="202"/>
      <c r="UR223" s="202"/>
      <c r="US223" s="202"/>
      <c r="UT223" s="202"/>
      <c r="UU223" s="202"/>
      <c r="UV223" s="202"/>
      <c r="UW223" s="202"/>
      <c r="UX223" s="202"/>
      <c r="UY223" s="202"/>
      <c r="UZ223" s="202"/>
      <c r="VA223" s="202"/>
      <c r="VB223" s="202"/>
      <c r="VC223" s="202"/>
      <c r="VD223" s="202"/>
      <c r="VE223" s="202"/>
      <c r="VF223" s="202"/>
      <c r="VG223" s="202"/>
      <c r="VH223" s="202"/>
      <c r="VI223" s="202"/>
      <c r="VJ223" s="202"/>
      <c r="VK223" s="202"/>
      <c r="VL223" s="202"/>
      <c r="VM223" s="202"/>
      <c r="VN223" s="202"/>
      <c r="VO223" s="202"/>
      <c r="VP223" s="202"/>
      <c r="VQ223" s="202"/>
      <c r="VR223" s="202"/>
      <c r="VS223" s="202"/>
      <c r="VT223" s="202"/>
      <c r="VU223" s="202"/>
      <c r="VV223" s="202"/>
      <c r="VW223" s="202"/>
      <c r="VX223" s="202"/>
      <c r="VY223" s="202"/>
      <c r="VZ223" s="202"/>
      <c r="WA223" s="202"/>
      <c r="WB223" s="202"/>
      <c r="WC223" s="202"/>
      <c r="WD223" s="202"/>
      <c r="WE223" s="202"/>
      <c r="WF223" s="202"/>
      <c r="WG223" s="202"/>
      <c r="WH223" s="202"/>
      <c r="WI223" s="202"/>
      <c r="WJ223" s="202"/>
      <c r="WK223" s="202"/>
      <c r="WL223" s="202"/>
      <c r="WM223" s="202"/>
      <c r="WN223" s="202"/>
      <c r="WO223" s="202"/>
      <c r="WP223" s="202"/>
      <c r="WQ223" s="202"/>
      <c r="WR223" s="202"/>
      <c r="WS223" s="202"/>
      <c r="WT223" s="202"/>
      <c r="WU223" s="202"/>
      <c r="WV223" s="202"/>
      <c r="WW223" s="202"/>
      <c r="WX223" s="202"/>
      <c r="WY223" s="202"/>
      <c r="WZ223" s="202"/>
      <c r="XA223" s="202"/>
      <c r="XB223" s="202"/>
      <c r="XC223" s="202"/>
      <c r="XD223" s="202"/>
      <c r="XE223" s="202"/>
      <c r="XF223" s="202"/>
      <c r="XG223" s="202"/>
      <c r="XH223" s="202"/>
      <c r="XI223" s="202"/>
      <c r="XJ223" s="202"/>
      <c r="XK223" s="202"/>
      <c r="XL223" s="202"/>
      <c r="XM223" s="202"/>
      <c r="XN223" s="202"/>
      <c r="XO223" s="202"/>
      <c r="XP223" s="202"/>
      <c r="XQ223" s="202"/>
      <c r="XR223" s="202"/>
      <c r="XS223" s="202"/>
      <c r="XT223" s="202"/>
      <c r="XU223" s="202"/>
      <c r="XV223" s="202"/>
      <c r="XW223" s="202"/>
      <c r="XX223" s="202"/>
      <c r="XY223" s="202"/>
      <c r="XZ223" s="202"/>
      <c r="YA223" s="202"/>
      <c r="YB223" s="202"/>
      <c r="YC223" s="202"/>
      <c r="YD223" s="202"/>
      <c r="YE223" s="202"/>
      <c r="YF223" s="202"/>
      <c r="YG223" s="202"/>
      <c r="YH223" s="202"/>
      <c r="YI223" s="202"/>
      <c r="YJ223" s="202"/>
      <c r="YK223" s="202"/>
      <c r="YL223" s="202"/>
      <c r="YM223" s="202"/>
      <c r="YN223" s="202"/>
      <c r="YO223" s="202"/>
      <c r="YP223" s="202"/>
      <c r="YQ223" s="202"/>
      <c r="YR223" s="202"/>
      <c r="YS223" s="202"/>
      <c r="YT223" s="202"/>
      <c r="YU223" s="202"/>
      <c r="YV223" s="202"/>
      <c r="YW223" s="202"/>
      <c r="YX223" s="202"/>
      <c r="YY223" s="202"/>
      <c r="YZ223" s="202"/>
      <c r="ZA223" s="202"/>
      <c r="ZB223" s="202"/>
      <c r="ZC223" s="202"/>
      <c r="ZD223" s="202"/>
      <c r="ZE223" s="202"/>
      <c r="ZF223" s="202"/>
      <c r="ZG223" s="202"/>
      <c r="ZH223" s="202"/>
      <c r="ZI223" s="202"/>
      <c r="ZJ223" s="202"/>
      <c r="ZK223" s="202"/>
      <c r="ZL223" s="202"/>
      <c r="ZM223" s="202"/>
      <c r="ZN223" s="202"/>
      <c r="ZO223" s="202"/>
      <c r="ZP223" s="202"/>
      <c r="ZQ223" s="202"/>
      <c r="ZR223" s="202"/>
      <c r="ZS223" s="202"/>
      <c r="ZT223" s="202"/>
      <c r="ZU223" s="202"/>
      <c r="ZV223" s="202"/>
      <c r="ZW223" s="202"/>
      <c r="ZX223" s="202"/>
      <c r="ZY223" s="202"/>
      <c r="ZZ223" s="202"/>
      <c r="AAA223" s="202"/>
      <c r="AAB223" s="202"/>
      <c r="AAC223" s="202"/>
      <c r="AAD223" s="202"/>
      <c r="AAE223" s="202"/>
      <c r="AAF223" s="202"/>
      <c r="AAG223" s="202"/>
      <c r="AAH223" s="202"/>
      <c r="AAI223" s="202"/>
      <c r="AAJ223" s="202"/>
      <c r="AAK223" s="202"/>
      <c r="AAL223" s="202"/>
      <c r="AAM223" s="202"/>
      <c r="AAN223" s="202"/>
      <c r="AAO223" s="202"/>
      <c r="AAP223" s="202"/>
      <c r="AAQ223" s="202"/>
      <c r="AAR223" s="202"/>
      <c r="AAS223" s="202"/>
      <c r="AAT223" s="202"/>
      <c r="AAU223" s="202"/>
      <c r="AAV223" s="202"/>
      <c r="AAW223" s="202"/>
      <c r="AAX223" s="202"/>
      <c r="AAY223" s="202"/>
      <c r="AAZ223" s="202"/>
      <c r="ABA223" s="202"/>
      <c r="ABB223" s="202"/>
      <c r="ABC223" s="202"/>
      <c r="ABD223" s="202"/>
      <c r="ABE223" s="202"/>
      <c r="ABF223" s="202"/>
      <c r="ABG223" s="202"/>
      <c r="ABH223" s="202"/>
      <c r="ABI223" s="202"/>
      <c r="ABJ223" s="202"/>
      <c r="ABK223" s="202"/>
      <c r="ABL223" s="202"/>
      <c r="ABM223" s="202"/>
      <c r="ABN223" s="202"/>
      <c r="ABO223" s="202"/>
      <c r="ABP223" s="202"/>
      <c r="ABQ223" s="202"/>
      <c r="ABR223" s="202"/>
      <c r="ABS223" s="202"/>
      <c r="ABT223" s="202"/>
      <c r="ABU223" s="202"/>
      <c r="ABV223" s="202"/>
      <c r="ABW223" s="202"/>
      <c r="ABX223" s="202"/>
      <c r="ABY223" s="202"/>
      <c r="ABZ223" s="202"/>
      <c r="ACA223" s="202"/>
      <c r="ACB223" s="202"/>
      <c r="ACC223" s="202"/>
      <c r="ACD223" s="202"/>
      <c r="ACE223" s="202"/>
      <c r="ACF223" s="202"/>
      <c r="ACG223" s="202"/>
      <c r="ACH223" s="202"/>
      <c r="ACI223" s="202"/>
      <c r="ACJ223" s="202"/>
      <c r="ACK223" s="202"/>
      <c r="ACL223" s="202"/>
      <c r="ACM223" s="202"/>
      <c r="ACN223" s="202"/>
      <c r="ACO223" s="202"/>
      <c r="ACP223" s="202"/>
      <c r="ACQ223" s="202"/>
      <c r="ACR223" s="202"/>
      <c r="ACS223" s="202"/>
      <c r="ACT223" s="202"/>
      <c r="ACU223" s="202"/>
      <c r="ACV223" s="202"/>
      <c r="ACW223" s="202"/>
      <c r="ACX223" s="202"/>
      <c r="ACY223" s="202"/>
      <c r="ACZ223" s="202"/>
      <c r="ADA223" s="202"/>
      <c r="ADB223" s="202"/>
      <c r="ADC223" s="202"/>
      <c r="ADD223" s="202"/>
      <c r="ADE223" s="202"/>
      <c r="ADF223" s="202"/>
      <c r="ADG223" s="202"/>
      <c r="ADH223" s="202"/>
      <c r="ADI223" s="202"/>
      <c r="ADJ223" s="202"/>
      <c r="ADK223" s="202"/>
      <c r="ADL223" s="202"/>
      <c r="ADM223" s="202"/>
      <c r="ADN223" s="202"/>
      <c r="ADO223" s="202"/>
      <c r="ADP223" s="202"/>
      <c r="ADQ223" s="202"/>
      <c r="ADR223" s="202"/>
      <c r="ADS223" s="202"/>
      <c r="ADT223" s="202"/>
      <c r="ADU223" s="202"/>
      <c r="ADV223" s="202"/>
      <c r="ADW223" s="202"/>
      <c r="ADX223" s="202"/>
      <c r="ADY223" s="202"/>
      <c r="ADZ223" s="202"/>
      <c r="AEA223" s="202"/>
      <c r="AEB223" s="202"/>
      <c r="AEC223" s="202"/>
      <c r="AED223" s="202"/>
      <c r="AEE223" s="202"/>
      <c r="AEF223" s="202"/>
      <c r="AEG223" s="202"/>
      <c r="AEH223" s="202"/>
      <c r="AEI223" s="202"/>
      <c r="AEJ223" s="202"/>
      <c r="AEK223" s="202"/>
      <c r="AEL223" s="202"/>
      <c r="AEM223" s="202"/>
      <c r="AEN223" s="202"/>
      <c r="AEO223" s="202"/>
      <c r="AEP223" s="202"/>
      <c r="AEQ223" s="202"/>
      <c r="AER223" s="202"/>
      <c r="AES223" s="202"/>
      <c r="AET223" s="202"/>
      <c r="AEU223" s="202"/>
      <c r="AEV223" s="202"/>
      <c r="AEW223" s="202"/>
      <c r="AEX223" s="202"/>
      <c r="AEY223" s="202"/>
      <c r="AEZ223" s="202"/>
      <c r="AFA223" s="202"/>
      <c r="AFB223" s="202"/>
      <c r="AFC223" s="202"/>
      <c r="AFD223" s="202"/>
      <c r="AFE223" s="202"/>
      <c r="AFF223" s="202"/>
      <c r="AFG223" s="202"/>
      <c r="AFH223" s="202"/>
      <c r="AFI223" s="202"/>
      <c r="AFJ223" s="202"/>
      <c r="AFK223" s="202"/>
      <c r="AFL223" s="202"/>
      <c r="AFM223" s="202"/>
      <c r="AFN223" s="202"/>
      <c r="AFO223" s="202"/>
      <c r="AFP223" s="202"/>
      <c r="AFQ223" s="202"/>
      <c r="AFR223" s="202"/>
      <c r="AFS223" s="202"/>
      <c r="AFT223" s="202"/>
      <c r="AFU223" s="202"/>
      <c r="AFV223" s="202"/>
      <c r="AFW223" s="202"/>
      <c r="AFX223" s="202"/>
      <c r="AFY223" s="202"/>
      <c r="AFZ223" s="202"/>
      <c r="AGA223" s="202"/>
      <c r="AGB223" s="202"/>
      <c r="AGC223" s="202"/>
      <c r="AGD223" s="202"/>
      <c r="AGE223" s="202"/>
      <c r="AGF223" s="202"/>
      <c r="AGG223" s="202"/>
      <c r="AGH223" s="202"/>
      <c r="AGI223" s="202"/>
      <c r="AGJ223" s="202"/>
      <c r="AGK223" s="202"/>
      <c r="AGL223" s="202"/>
      <c r="AGM223" s="202"/>
      <c r="AGN223" s="202"/>
      <c r="AGO223" s="202"/>
      <c r="AGP223" s="202"/>
      <c r="AGQ223" s="202"/>
      <c r="AGR223" s="202"/>
      <c r="AGS223" s="202"/>
      <c r="AGT223" s="202"/>
      <c r="AGU223" s="202"/>
      <c r="AGV223" s="202"/>
      <c r="AGW223" s="202"/>
      <c r="AGX223" s="202"/>
      <c r="AGY223" s="202"/>
      <c r="AGZ223" s="202"/>
      <c r="AHA223" s="202"/>
      <c r="AHB223" s="202"/>
      <c r="AHC223" s="202"/>
      <c r="AHD223" s="202"/>
      <c r="AHE223" s="202"/>
      <c r="AHF223" s="202"/>
      <c r="AHG223" s="202"/>
      <c r="AHH223" s="202"/>
      <c r="AHI223" s="202"/>
      <c r="AHJ223" s="202"/>
      <c r="AHK223" s="202"/>
      <c r="AHL223" s="202"/>
      <c r="AHM223" s="202"/>
      <c r="AHN223" s="202"/>
      <c r="AHO223" s="202"/>
      <c r="AHP223" s="202"/>
      <c r="AHQ223" s="202"/>
      <c r="AHR223" s="202"/>
      <c r="AHS223" s="202"/>
      <c r="AHT223" s="202"/>
      <c r="AHU223" s="202"/>
      <c r="AHV223" s="202"/>
      <c r="AHW223" s="202"/>
      <c r="AHX223" s="202"/>
      <c r="AHY223" s="202"/>
      <c r="AHZ223" s="202"/>
      <c r="AIA223" s="202"/>
      <c r="AIB223" s="202"/>
      <c r="AIC223" s="202"/>
      <c r="AID223" s="202"/>
      <c r="AIE223" s="202"/>
      <c r="AIF223" s="202"/>
      <c r="AIG223" s="202"/>
      <c r="AIH223" s="202"/>
      <c r="AII223" s="202"/>
      <c r="AIJ223" s="202"/>
      <c r="AIK223" s="202"/>
      <c r="AIL223" s="202"/>
      <c r="AIM223" s="202"/>
      <c r="AIN223" s="202"/>
      <c r="AIO223" s="202"/>
      <c r="AIP223" s="202"/>
      <c r="AIQ223" s="202"/>
      <c r="AIR223" s="202"/>
      <c r="AIS223" s="202"/>
      <c r="AIT223" s="202"/>
      <c r="AIU223" s="202"/>
      <c r="AIV223" s="202"/>
      <c r="AIW223" s="202"/>
      <c r="AIX223" s="202"/>
      <c r="AIY223" s="202"/>
      <c r="AIZ223" s="202"/>
      <c r="AJA223" s="202"/>
      <c r="AJB223" s="202"/>
      <c r="AJC223" s="202"/>
      <c r="AJD223" s="202"/>
      <c r="AJE223" s="202"/>
      <c r="AJF223" s="202"/>
      <c r="AJG223" s="202"/>
      <c r="AJH223" s="202"/>
      <c r="AJI223" s="202"/>
      <c r="AJJ223" s="202"/>
      <c r="AJK223" s="202"/>
      <c r="AJL223" s="202"/>
      <c r="AJM223" s="202"/>
      <c r="AJN223" s="202"/>
      <c r="AJO223" s="202"/>
      <c r="AJP223" s="202"/>
      <c r="AJQ223" s="202"/>
      <c r="AJR223" s="202"/>
      <c r="AJS223" s="202"/>
      <c r="AJT223" s="202"/>
      <c r="AJU223" s="202"/>
      <c r="AJV223" s="202"/>
      <c r="AJW223" s="202"/>
      <c r="AJX223" s="202"/>
      <c r="AJY223" s="202"/>
      <c r="AJZ223" s="202"/>
      <c r="AKA223" s="202"/>
      <c r="AKB223" s="202"/>
      <c r="AKC223" s="202"/>
      <c r="AKD223" s="202"/>
      <c r="AKE223" s="202"/>
      <c r="AKF223" s="202"/>
      <c r="AKG223" s="202"/>
      <c r="AKH223" s="202"/>
      <c r="AKI223" s="202"/>
      <c r="AKJ223" s="202"/>
      <c r="AKK223" s="202"/>
      <c r="AKL223" s="202"/>
      <c r="AKM223" s="202"/>
      <c r="AKN223" s="202"/>
      <c r="AKO223" s="202"/>
      <c r="AKP223" s="202"/>
      <c r="AKQ223" s="202"/>
      <c r="AKR223" s="202"/>
      <c r="AKS223" s="202"/>
      <c r="AKT223" s="202"/>
      <c r="AKU223" s="202"/>
      <c r="AKV223" s="202"/>
      <c r="AKW223" s="202"/>
      <c r="AKX223" s="202"/>
      <c r="AKY223" s="202"/>
      <c r="AKZ223" s="202"/>
      <c r="ALA223" s="202"/>
      <c r="ALB223" s="202"/>
      <c r="ALC223" s="202"/>
      <c r="ALD223" s="202"/>
      <c r="ALE223" s="202"/>
      <c r="ALF223" s="202"/>
      <c r="ALG223" s="202"/>
      <c r="ALH223" s="202"/>
      <c r="ALI223" s="202"/>
      <c r="ALJ223" s="202"/>
      <c r="ALK223" s="202"/>
      <c r="ALL223" s="202"/>
      <c r="ALM223" s="202"/>
      <c r="ALN223" s="202"/>
      <c r="ALO223" s="202"/>
      <c r="ALP223" s="202"/>
      <c r="ALQ223" s="202"/>
      <c r="ALR223" s="202"/>
      <c r="ALS223" s="202"/>
      <c r="ALT223" s="202"/>
      <c r="ALU223" s="202"/>
      <c r="ALV223" s="202"/>
      <c r="ALW223" s="202"/>
      <c r="ALX223" s="202"/>
      <c r="ALY223" s="202"/>
      <c r="ALZ223" s="202"/>
      <c r="AMA223" s="202"/>
      <c r="AMB223" s="202"/>
      <c r="AMC223" s="202"/>
      <c r="AMD223" s="202"/>
      <c r="AME223" s="202"/>
    </row>
    <row r="224" spans="1:1020" s="208" customFormat="1">
      <c r="A224" s="209"/>
      <c r="B224" s="210"/>
      <c r="C224" s="199"/>
      <c r="D224" s="205"/>
      <c r="E224" s="205"/>
      <c r="F224" s="204"/>
      <c r="G224" s="204"/>
      <c r="H224" s="204"/>
      <c r="I224" s="204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202"/>
      <c r="BS224" s="202"/>
      <c r="BT224" s="202"/>
      <c r="BU224" s="202"/>
      <c r="BV224" s="202"/>
      <c r="BW224" s="202"/>
      <c r="BX224" s="202"/>
      <c r="BY224" s="202"/>
      <c r="BZ224" s="202"/>
      <c r="CA224" s="202"/>
      <c r="CB224" s="202"/>
      <c r="CC224" s="202"/>
      <c r="CD224" s="202"/>
      <c r="CE224" s="202"/>
      <c r="CF224" s="202"/>
      <c r="CG224" s="202"/>
      <c r="CH224" s="202"/>
      <c r="CI224" s="202"/>
      <c r="CJ224" s="202"/>
      <c r="CK224" s="202"/>
      <c r="CL224" s="202"/>
      <c r="CM224" s="202"/>
      <c r="CN224" s="202"/>
      <c r="CO224" s="202"/>
      <c r="CP224" s="202"/>
      <c r="CQ224" s="202"/>
      <c r="CR224" s="202"/>
      <c r="CS224" s="202"/>
      <c r="CT224" s="202"/>
      <c r="CU224" s="202"/>
      <c r="CV224" s="202"/>
      <c r="CW224" s="202"/>
      <c r="CX224" s="202"/>
      <c r="CY224" s="202"/>
      <c r="CZ224" s="202"/>
      <c r="DA224" s="202"/>
      <c r="DB224" s="202"/>
      <c r="DC224" s="202"/>
      <c r="DD224" s="202"/>
      <c r="DE224" s="202"/>
      <c r="DF224" s="202"/>
      <c r="DG224" s="202"/>
      <c r="DH224" s="202"/>
      <c r="DI224" s="202"/>
      <c r="DJ224" s="202"/>
      <c r="DK224" s="202"/>
      <c r="DL224" s="202"/>
      <c r="DM224" s="202"/>
      <c r="DN224" s="202"/>
      <c r="DO224" s="202"/>
      <c r="DP224" s="202"/>
      <c r="DQ224" s="202"/>
      <c r="DR224" s="202"/>
      <c r="DS224" s="202"/>
      <c r="DT224" s="202"/>
      <c r="DU224" s="202"/>
      <c r="DV224" s="202"/>
      <c r="DW224" s="202"/>
      <c r="DX224" s="202"/>
      <c r="DY224" s="202"/>
      <c r="DZ224" s="202"/>
      <c r="EA224" s="202"/>
      <c r="EB224" s="202"/>
      <c r="EC224" s="202"/>
      <c r="ED224" s="202"/>
      <c r="EE224" s="202"/>
      <c r="EF224" s="202"/>
      <c r="EG224" s="202"/>
      <c r="EH224" s="202"/>
      <c r="EI224" s="202"/>
      <c r="EJ224" s="202"/>
      <c r="EK224" s="202"/>
      <c r="EL224" s="202"/>
      <c r="EM224" s="202"/>
      <c r="EN224" s="202"/>
      <c r="EO224" s="202"/>
      <c r="EP224" s="202"/>
      <c r="EQ224" s="202"/>
      <c r="ER224" s="202"/>
      <c r="ES224" s="202"/>
      <c r="ET224" s="202"/>
      <c r="EU224" s="202"/>
      <c r="EV224" s="202"/>
      <c r="EW224" s="202"/>
      <c r="EX224" s="202"/>
      <c r="EY224" s="202"/>
      <c r="EZ224" s="202"/>
      <c r="FA224" s="202"/>
      <c r="FB224" s="202"/>
      <c r="FC224" s="202"/>
      <c r="FD224" s="202"/>
      <c r="FE224" s="202"/>
      <c r="FF224" s="202"/>
      <c r="FG224" s="202"/>
      <c r="FH224" s="202"/>
      <c r="FI224" s="202"/>
      <c r="FJ224" s="202"/>
      <c r="FK224" s="202"/>
      <c r="FL224" s="202"/>
      <c r="FM224" s="202"/>
      <c r="FN224" s="202"/>
      <c r="FO224" s="202"/>
      <c r="FP224" s="202"/>
      <c r="FQ224" s="202"/>
      <c r="FR224" s="202"/>
      <c r="FS224" s="202"/>
      <c r="FT224" s="202"/>
      <c r="FU224" s="202"/>
      <c r="FV224" s="202"/>
      <c r="FW224" s="202"/>
      <c r="FX224" s="202"/>
      <c r="FY224" s="202"/>
      <c r="FZ224" s="202"/>
      <c r="GA224" s="202"/>
      <c r="GB224" s="202"/>
      <c r="GC224" s="202"/>
      <c r="GD224" s="202"/>
      <c r="GE224" s="202"/>
      <c r="GF224" s="202"/>
      <c r="GG224" s="202"/>
      <c r="GH224" s="202"/>
      <c r="GI224" s="202"/>
      <c r="GJ224" s="202"/>
      <c r="GK224" s="202"/>
      <c r="GL224" s="202"/>
      <c r="GM224" s="202"/>
      <c r="GN224" s="202"/>
      <c r="GO224" s="202"/>
      <c r="GP224" s="202"/>
      <c r="GQ224" s="202"/>
      <c r="GR224" s="202"/>
      <c r="GS224" s="202"/>
      <c r="GT224" s="202"/>
      <c r="GU224" s="202"/>
      <c r="GV224" s="202"/>
      <c r="GW224" s="202"/>
      <c r="GX224" s="202"/>
      <c r="GY224" s="202"/>
      <c r="GZ224" s="202"/>
      <c r="HA224" s="202"/>
      <c r="HB224" s="202"/>
      <c r="HC224" s="202"/>
      <c r="HD224" s="202"/>
      <c r="HE224" s="202"/>
      <c r="HF224" s="202"/>
      <c r="HG224" s="202"/>
      <c r="HH224" s="202"/>
      <c r="HI224" s="202"/>
      <c r="HJ224" s="202"/>
      <c r="HK224" s="202"/>
      <c r="HL224" s="202"/>
      <c r="HM224" s="202"/>
      <c r="HN224" s="202"/>
      <c r="HO224" s="202"/>
      <c r="HP224" s="202"/>
      <c r="HQ224" s="202"/>
      <c r="HR224" s="202"/>
      <c r="HS224" s="202"/>
      <c r="HT224" s="202"/>
      <c r="HU224" s="202"/>
      <c r="HV224" s="202"/>
      <c r="HW224" s="202"/>
      <c r="HX224" s="202"/>
      <c r="HY224" s="202"/>
      <c r="HZ224" s="202"/>
      <c r="IA224" s="202"/>
      <c r="IB224" s="202"/>
      <c r="IC224" s="202"/>
      <c r="ID224" s="202"/>
      <c r="IE224" s="202"/>
      <c r="IF224" s="202"/>
      <c r="IG224" s="202"/>
      <c r="IH224" s="202"/>
      <c r="II224" s="202"/>
      <c r="IJ224" s="202"/>
      <c r="IK224" s="202"/>
      <c r="IL224" s="202"/>
      <c r="IM224" s="202"/>
      <c r="IN224" s="202"/>
      <c r="IO224" s="202"/>
      <c r="IP224" s="202"/>
      <c r="IQ224" s="202"/>
      <c r="IR224" s="202"/>
      <c r="IS224" s="202"/>
      <c r="IT224" s="202"/>
      <c r="IU224" s="202"/>
      <c r="IV224" s="202"/>
      <c r="IW224" s="202"/>
      <c r="IX224" s="202"/>
      <c r="IY224" s="202"/>
      <c r="IZ224" s="202"/>
      <c r="JA224" s="202"/>
      <c r="JB224" s="202"/>
      <c r="JC224" s="202"/>
      <c r="JD224" s="202"/>
      <c r="JE224" s="202"/>
      <c r="JF224" s="202"/>
      <c r="JG224" s="202"/>
      <c r="JH224" s="202"/>
      <c r="JI224" s="202"/>
      <c r="JJ224" s="202"/>
      <c r="JK224" s="202"/>
      <c r="JL224" s="202"/>
      <c r="JM224" s="202"/>
      <c r="JN224" s="202"/>
      <c r="JO224" s="202"/>
      <c r="JP224" s="202"/>
      <c r="JQ224" s="202"/>
      <c r="JR224" s="202"/>
      <c r="JS224" s="202"/>
      <c r="JT224" s="202"/>
      <c r="JU224" s="202"/>
      <c r="JV224" s="202"/>
      <c r="JW224" s="202"/>
      <c r="JX224" s="202"/>
      <c r="JY224" s="202"/>
      <c r="JZ224" s="202"/>
      <c r="KA224" s="202"/>
      <c r="KB224" s="202"/>
      <c r="KC224" s="202"/>
      <c r="KD224" s="202"/>
      <c r="KE224" s="202"/>
      <c r="KF224" s="202"/>
      <c r="KG224" s="202"/>
      <c r="KH224" s="202"/>
      <c r="KI224" s="202"/>
      <c r="KJ224" s="202"/>
      <c r="KK224" s="202"/>
      <c r="KL224" s="202"/>
      <c r="KM224" s="202"/>
      <c r="KN224" s="202"/>
      <c r="KO224" s="202"/>
      <c r="KP224" s="202"/>
      <c r="KQ224" s="202"/>
      <c r="KR224" s="202"/>
      <c r="KS224" s="202"/>
      <c r="KT224" s="202"/>
      <c r="KU224" s="202"/>
      <c r="KV224" s="202"/>
      <c r="KW224" s="202"/>
      <c r="KX224" s="202"/>
      <c r="KY224" s="202"/>
      <c r="KZ224" s="202"/>
      <c r="LA224" s="202"/>
      <c r="LB224" s="202"/>
      <c r="LC224" s="202"/>
      <c r="LD224" s="202"/>
      <c r="LE224" s="202"/>
      <c r="LF224" s="202"/>
      <c r="LG224" s="202"/>
      <c r="LH224" s="202"/>
      <c r="LI224" s="202"/>
      <c r="LJ224" s="202"/>
      <c r="LK224" s="202"/>
      <c r="LL224" s="202"/>
      <c r="LM224" s="202"/>
      <c r="LN224" s="202"/>
      <c r="LO224" s="202"/>
      <c r="LP224" s="202"/>
      <c r="LQ224" s="202"/>
      <c r="LR224" s="202"/>
      <c r="LS224" s="202"/>
      <c r="LT224" s="202"/>
      <c r="LU224" s="202"/>
      <c r="LV224" s="202"/>
      <c r="LW224" s="202"/>
      <c r="LX224" s="202"/>
      <c r="LY224" s="202"/>
      <c r="LZ224" s="202"/>
      <c r="MA224" s="202"/>
      <c r="MB224" s="202"/>
      <c r="MC224" s="202"/>
      <c r="MD224" s="202"/>
      <c r="ME224" s="202"/>
      <c r="MF224" s="202"/>
      <c r="MG224" s="202"/>
      <c r="MH224" s="202"/>
      <c r="MI224" s="202"/>
      <c r="MJ224" s="202"/>
      <c r="MK224" s="202"/>
      <c r="ML224" s="202"/>
      <c r="MM224" s="202"/>
      <c r="MN224" s="202"/>
      <c r="MO224" s="202"/>
      <c r="MP224" s="202"/>
      <c r="MQ224" s="202"/>
      <c r="MR224" s="202"/>
      <c r="MS224" s="202"/>
      <c r="MT224" s="202"/>
      <c r="MU224" s="202"/>
      <c r="MV224" s="202"/>
      <c r="MW224" s="202"/>
      <c r="MX224" s="202"/>
      <c r="MY224" s="202"/>
      <c r="MZ224" s="202"/>
      <c r="NA224" s="202"/>
      <c r="NB224" s="202"/>
      <c r="NC224" s="202"/>
      <c r="ND224" s="202"/>
      <c r="NE224" s="202"/>
      <c r="NF224" s="202"/>
      <c r="NG224" s="202"/>
      <c r="NH224" s="202"/>
      <c r="NI224" s="202"/>
      <c r="NJ224" s="202"/>
      <c r="NK224" s="202"/>
      <c r="NL224" s="202"/>
      <c r="NM224" s="202"/>
      <c r="NN224" s="202"/>
      <c r="NO224" s="202"/>
      <c r="NP224" s="202"/>
      <c r="NQ224" s="202"/>
      <c r="NR224" s="202"/>
      <c r="NS224" s="202"/>
      <c r="NT224" s="202"/>
      <c r="NU224" s="202"/>
      <c r="NV224" s="202"/>
      <c r="NW224" s="202"/>
      <c r="NX224" s="202"/>
      <c r="NY224" s="202"/>
      <c r="NZ224" s="202"/>
      <c r="OA224" s="202"/>
      <c r="OB224" s="202"/>
      <c r="OC224" s="202"/>
      <c r="OD224" s="202"/>
      <c r="OE224" s="202"/>
      <c r="OF224" s="202"/>
      <c r="OG224" s="202"/>
      <c r="OH224" s="202"/>
      <c r="OI224" s="202"/>
      <c r="OJ224" s="202"/>
      <c r="OK224" s="202"/>
      <c r="OL224" s="202"/>
      <c r="OM224" s="202"/>
      <c r="ON224" s="202"/>
      <c r="OO224" s="202"/>
      <c r="OP224" s="202"/>
      <c r="OQ224" s="202"/>
      <c r="OR224" s="202"/>
      <c r="OS224" s="202"/>
      <c r="OT224" s="202"/>
      <c r="OU224" s="202"/>
      <c r="OV224" s="202"/>
      <c r="OW224" s="202"/>
      <c r="OX224" s="202"/>
      <c r="OY224" s="202"/>
      <c r="OZ224" s="202"/>
      <c r="PA224" s="202"/>
      <c r="PB224" s="202"/>
      <c r="PC224" s="202"/>
      <c r="PD224" s="202"/>
      <c r="PE224" s="202"/>
      <c r="PF224" s="202"/>
      <c r="PG224" s="202"/>
      <c r="PH224" s="202"/>
      <c r="PI224" s="202"/>
      <c r="PJ224" s="202"/>
      <c r="PK224" s="202"/>
      <c r="PL224" s="202"/>
      <c r="PM224" s="202"/>
      <c r="PN224" s="202"/>
      <c r="PO224" s="202"/>
      <c r="PP224" s="202"/>
      <c r="PQ224" s="202"/>
      <c r="PR224" s="202"/>
      <c r="PS224" s="202"/>
      <c r="PT224" s="202"/>
      <c r="PU224" s="202"/>
      <c r="PV224" s="202"/>
      <c r="PW224" s="202"/>
      <c r="PX224" s="202"/>
      <c r="PY224" s="202"/>
      <c r="PZ224" s="202"/>
      <c r="QA224" s="202"/>
      <c r="QB224" s="202"/>
      <c r="QC224" s="202"/>
      <c r="QD224" s="202"/>
      <c r="QE224" s="202"/>
      <c r="QF224" s="202"/>
      <c r="QG224" s="202"/>
      <c r="QH224" s="202"/>
      <c r="QI224" s="202"/>
      <c r="QJ224" s="202"/>
      <c r="QK224" s="202"/>
      <c r="QL224" s="202"/>
      <c r="QM224" s="202"/>
      <c r="QN224" s="202"/>
      <c r="QO224" s="202"/>
      <c r="QP224" s="202"/>
      <c r="QQ224" s="202"/>
      <c r="QR224" s="202"/>
      <c r="QS224" s="202"/>
      <c r="QT224" s="202"/>
      <c r="QU224" s="202"/>
      <c r="QV224" s="202"/>
      <c r="QW224" s="202"/>
      <c r="QX224" s="202"/>
      <c r="QY224" s="202"/>
      <c r="QZ224" s="202"/>
      <c r="RA224" s="202"/>
      <c r="RB224" s="202"/>
      <c r="RC224" s="202"/>
      <c r="RD224" s="202"/>
      <c r="RE224" s="202"/>
      <c r="RF224" s="202"/>
      <c r="RG224" s="202"/>
      <c r="RH224" s="202"/>
      <c r="RI224" s="202"/>
      <c r="RJ224" s="202"/>
      <c r="RK224" s="202"/>
      <c r="RL224" s="202"/>
      <c r="RM224" s="202"/>
      <c r="RN224" s="202"/>
      <c r="RO224" s="202"/>
      <c r="RP224" s="202"/>
      <c r="RQ224" s="202"/>
      <c r="RR224" s="202"/>
      <c r="RS224" s="202"/>
      <c r="RT224" s="202"/>
      <c r="RU224" s="202"/>
      <c r="RV224" s="202"/>
      <c r="RW224" s="202"/>
      <c r="RX224" s="202"/>
      <c r="RY224" s="202"/>
      <c r="RZ224" s="202"/>
      <c r="SA224" s="202"/>
      <c r="SB224" s="202"/>
      <c r="SC224" s="202"/>
      <c r="SD224" s="202"/>
      <c r="SE224" s="202"/>
      <c r="SF224" s="202"/>
      <c r="SG224" s="202"/>
      <c r="SH224" s="202"/>
      <c r="SI224" s="202"/>
      <c r="SJ224" s="202"/>
      <c r="SK224" s="202"/>
      <c r="SL224" s="202"/>
      <c r="SM224" s="202"/>
      <c r="SN224" s="202"/>
      <c r="SO224" s="202"/>
      <c r="SP224" s="202"/>
      <c r="SQ224" s="202"/>
      <c r="SR224" s="202"/>
      <c r="SS224" s="202"/>
      <c r="ST224" s="202"/>
      <c r="SU224" s="202"/>
      <c r="SV224" s="202"/>
      <c r="SW224" s="202"/>
      <c r="SX224" s="202"/>
      <c r="SY224" s="202"/>
      <c r="SZ224" s="202"/>
      <c r="TA224" s="202"/>
      <c r="TB224" s="202"/>
      <c r="TC224" s="202"/>
      <c r="TD224" s="202"/>
      <c r="TE224" s="202"/>
      <c r="TF224" s="202"/>
      <c r="TG224" s="202"/>
      <c r="TH224" s="202"/>
      <c r="TI224" s="202"/>
      <c r="TJ224" s="202"/>
      <c r="TK224" s="202"/>
      <c r="TL224" s="202"/>
      <c r="TM224" s="202"/>
      <c r="TN224" s="202"/>
      <c r="TO224" s="202"/>
      <c r="TP224" s="202"/>
      <c r="TQ224" s="202"/>
      <c r="TR224" s="202"/>
      <c r="TS224" s="202"/>
      <c r="TT224" s="202"/>
      <c r="TU224" s="202"/>
      <c r="TV224" s="202"/>
      <c r="TW224" s="202"/>
      <c r="TX224" s="202"/>
      <c r="TY224" s="202"/>
      <c r="TZ224" s="202"/>
      <c r="UA224" s="202"/>
      <c r="UB224" s="202"/>
      <c r="UC224" s="202"/>
      <c r="UD224" s="202"/>
      <c r="UE224" s="202"/>
      <c r="UF224" s="202"/>
      <c r="UG224" s="202"/>
      <c r="UH224" s="202"/>
      <c r="UI224" s="202"/>
      <c r="UJ224" s="202"/>
      <c r="UK224" s="202"/>
      <c r="UL224" s="202"/>
      <c r="UM224" s="202"/>
      <c r="UN224" s="202"/>
      <c r="UO224" s="202"/>
      <c r="UP224" s="202"/>
      <c r="UQ224" s="202"/>
      <c r="UR224" s="202"/>
      <c r="US224" s="202"/>
      <c r="UT224" s="202"/>
      <c r="UU224" s="202"/>
      <c r="UV224" s="202"/>
      <c r="UW224" s="202"/>
      <c r="UX224" s="202"/>
      <c r="UY224" s="202"/>
      <c r="UZ224" s="202"/>
      <c r="VA224" s="202"/>
      <c r="VB224" s="202"/>
      <c r="VC224" s="202"/>
      <c r="VD224" s="202"/>
      <c r="VE224" s="202"/>
      <c r="VF224" s="202"/>
      <c r="VG224" s="202"/>
      <c r="VH224" s="202"/>
      <c r="VI224" s="202"/>
      <c r="VJ224" s="202"/>
      <c r="VK224" s="202"/>
      <c r="VL224" s="202"/>
      <c r="VM224" s="202"/>
      <c r="VN224" s="202"/>
      <c r="VO224" s="202"/>
      <c r="VP224" s="202"/>
      <c r="VQ224" s="202"/>
      <c r="VR224" s="202"/>
      <c r="VS224" s="202"/>
      <c r="VT224" s="202"/>
      <c r="VU224" s="202"/>
      <c r="VV224" s="202"/>
      <c r="VW224" s="202"/>
      <c r="VX224" s="202"/>
      <c r="VY224" s="202"/>
      <c r="VZ224" s="202"/>
      <c r="WA224" s="202"/>
      <c r="WB224" s="202"/>
      <c r="WC224" s="202"/>
      <c r="WD224" s="202"/>
      <c r="WE224" s="202"/>
      <c r="WF224" s="202"/>
      <c r="WG224" s="202"/>
      <c r="WH224" s="202"/>
      <c r="WI224" s="202"/>
      <c r="WJ224" s="202"/>
      <c r="WK224" s="202"/>
      <c r="WL224" s="202"/>
      <c r="WM224" s="202"/>
      <c r="WN224" s="202"/>
      <c r="WO224" s="202"/>
      <c r="WP224" s="202"/>
      <c r="WQ224" s="202"/>
      <c r="WR224" s="202"/>
      <c r="WS224" s="202"/>
      <c r="WT224" s="202"/>
      <c r="WU224" s="202"/>
      <c r="WV224" s="202"/>
      <c r="WW224" s="202"/>
      <c r="WX224" s="202"/>
      <c r="WY224" s="202"/>
      <c r="WZ224" s="202"/>
      <c r="XA224" s="202"/>
      <c r="XB224" s="202"/>
      <c r="XC224" s="202"/>
      <c r="XD224" s="202"/>
      <c r="XE224" s="202"/>
      <c r="XF224" s="202"/>
      <c r="XG224" s="202"/>
      <c r="XH224" s="202"/>
      <c r="XI224" s="202"/>
      <c r="XJ224" s="202"/>
      <c r="XK224" s="202"/>
      <c r="XL224" s="202"/>
      <c r="XM224" s="202"/>
      <c r="XN224" s="202"/>
      <c r="XO224" s="202"/>
      <c r="XP224" s="202"/>
      <c r="XQ224" s="202"/>
      <c r="XR224" s="202"/>
      <c r="XS224" s="202"/>
      <c r="XT224" s="202"/>
      <c r="XU224" s="202"/>
      <c r="XV224" s="202"/>
      <c r="XW224" s="202"/>
      <c r="XX224" s="202"/>
      <c r="XY224" s="202"/>
      <c r="XZ224" s="202"/>
      <c r="YA224" s="202"/>
      <c r="YB224" s="202"/>
      <c r="YC224" s="202"/>
      <c r="YD224" s="202"/>
      <c r="YE224" s="202"/>
      <c r="YF224" s="202"/>
      <c r="YG224" s="202"/>
      <c r="YH224" s="202"/>
      <c r="YI224" s="202"/>
      <c r="YJ224" s="202"/>
      <c r="YK224" s="202"/>
      <c r="YL224" s="202"/>
      <c r="YM224" s="202"/>
      <c r="YN224" s="202"/>
      <c r="YO224" s="202"/>
      <c r="YP224" s="202"/>
      <c r="YQ224" s="202"/>
      <c r="YR224" s="202"/>
      <c r="YS224" s="202"/>
      <c r="YT224" s="202"/>
      <c r="YU224" s="202"/>
      <c r="YV224" s="202"/>
      <c r="YW224" s="202"/>
      <c r="YX224" s="202"/>
      <c r="YY224" s="202"/>
      <c r="YZ224" s="202"/>
      <c r="ZA224" s="202"/>
      <c r="ZB224" s="202"/>
      <c r="ZC224" s="202"/>
      <c r="ZD224" s="202"/>
      <c r="ZE224" s="202"/>
      <c r="ZF224" s="202"/>
      <c r="ZG224" s="202"/>
      <c r="ZH224" s="202"/>
      <c r="ZI224" s="202"/>
      <c r="ZJ224" s="202"/>
      <c r="ZK224" s="202"/>
      <c r="ZL224" s="202"/>
      <c r="ZM224" s="202"/>
      <c r="ZN224" s="202"/>
      <c r="ZO224" s="202"/>
      <c r="ZP224" s="202"/>
      <c r="ZQ224" s="202"/>
      <c r="ZR224" s="202"/>
      <c r="ZS224" s="202"/>
      <c r="ZT224" s="202"/>
      <c r="ZU224" s="202"/>
      <c r="ZV224" s="202"/>
      <c r="ZW224" s="202"/>
      <c r="ZX224" s="202"/>
      <c r="ZY224" s="202"/>
      <c r="ZZ224" s="202"/>
      <c r="AAA224" s="202"/>
      <c r="AAB224" s="202"/>
      <c r="AAC224" s="202"/>
      <c r="AAD224" s="202"/>
      <c r="AAE224" s="202"/>
      <c r="AAF224" s="202"/>
      <c r="AAG224" s="202"/>
      <c r="AAH224" s="202"/>
      <c r="AAI224" s="202"/>
      <c r="AAJ224" s="202"/>
      <c r="AAK224" s="202"/>
      <c r="AAL224" s="202"/>
      <c r="AAM224" s="202"/>
      <c r="AAN224" s="202"/>
      <c r="AAO224" s="202"/>
      <c r="AAP224" s="202"/>
      <c r="AAQ224" s="202"/>
      <c r="AAR224" s="202"/>
      <c r="AAS224" s="202"/>
      <c r="AAT224" s="202"/>
      <c r="AAU224" s="202"/>
      <c r="AAV224" s="202"/>
      <c r="AAW224" s="202"/>
      <c r="AAX224" s="202"/>
      <c r="AAY224" s="202"/>
      <c r="AAZ224" s="202"/>
      <c r="ABA224" s="202"/>
      <c r="ABB224" s="202"/>
      <c r="ABC224" s="202"/>
      <c r="ABD224" s="202"/>
      <c r="ABE224" s="202"/>
      <c r="ABF224" s="202"/>
      <c r="ABG224" s="202"/>
      <c r="ABH224" s="202"/>
      <c r="ABI224" s="202"/>
      <c r="ABJ224" s="202"/>
      <c r="ABK224" s="202"/>
      <c r="ABL224" s="202"/>
      <c r="ABM224" s="202"/>
      <c r="ABN224" s="202"/>
      <c r="ABO224" s="202"/>
      <c r="ABP224" s="202"/>
      <c r="ABQ224" s="202"/>
      <c r="ABR224" s="202"/>
      <c r="ABS224" s="202"/>
      <c r="ABT224" s="202"/>
      <c r="ABU224" s="202"/>
      <c r="ABV224" s="202"/>
      <c r="ABW224" s="202"/>
      <c r="ABX224" s="202"/>
      <c r="ABY224" s="202"/>
      <c r="ABZ224" s="202"/>
      <c r="ACA224" s="202"/>
      <c r="ACB224" s="202"/>
      <c r="ACC224" s="202"/>
      <c r="ACD224" s="202"/>
      <c r="ACE224" s="202"/>
      <c r="ACF224" s="202"/>
      <c r="ACG224" s="202"/>
      <c r="ACH224" s="202"/>
      <c r="ACI224" s="202"/>
      <c r="ACJ224" s="202"/>
      <c r="ACK224" s="202"/>
      <c r="ACL224" s="202"/>
      <c r="ACM224" s="202"/>
      <c r="ACN224" s="202"/>
      <c r="ACO224" s="202"/>
      <c r="ACP224" s="202"/>
      <c r="ACQ224" s="202"/>
      <c r="ACR224" s="202"/>
      <c r="ACS224" s="202"/>
      <c r="ACT224" s="202"/>
      <c r="ACU224" s="202"/>
      <c r="ACV224" s="202"/>
      <c r="ACW224" s="202"/>
      <c r="ACX224" s="202"/>
      <c r="ACY224" s="202"/>
      <c r="ACZ224" s="202"/>
      <c r="ADA224" s="202"/>
      <c r="ADB224" s="202"/>
      <c r="ADC224" s="202"/>
      <c r="ADD224" s="202"/>
      <c r="ADE224" s="202"/>
      <c r="ADF224" s="202"/>
      <c r="ADG224" s="202"/>
      <c r="ADH224" s="202"/>
      <c r="ADI224" s="202"/>
      <c r="ADJ224" s="202"/>
      <c r="ADK224" s="202"/>
      <c r="ADL224" s="202"/>
      <c r="ADM224" s="202"/>
      <c r="ADN224" s="202"/>
      <c r="ADO224" s="202"/>
      <c r="ADP224" s="202"/>
      <c r="ADQ224" s="202"/>
      <c r="ADR224" s="202"/>
      <c r="ADS224" s="202"/>
      <c r="ADT224" s="202"/>
      <c r="ADU224" s="202"/>
      <c r="ADV224" s="202"/>
      <c r="ADW224" s="202"/>
      <c r="ADX224" s="202"/>
      <c r="ADY224" s="202"/>
      <c r="ADZ224" s="202"/>
      <c r="AEA224" s="202"/>
      <c r="AEB224" s="202"/>
      <c r="AEC224" s="202"/>
      <c r="AED224" s="202"/>
      <c r="AEE224" s="202"/>
      <c r="AEF224" s="202"/>
      <c r="AEG224" s="202"/>
      <c r="AEH224" s="202"/>
      <c r="AEI224" s="202"/>
      <c r="AEJ224" s="202"/>
      <c r="AEK224" s="202"/>
      <c r="AEL224" s="202"/>
      <c r="AEM224" s="202"/>
      <c r="AEN224" s="202"/>
      <c r="AEO224" s="202"/>
      <c r="AEP224" s="202"/>
      <c r="AEQ224" s="202"/>
      <c r="AER224" s="202"/>
      <c r="AES224" s="202"/>
      <c r="AET224" s="202"/>
      <c r="AEU224" s="202"/>
      <c r="AEV224" s="202"/>
      <c r="AEW224" s="202"/>
      <c r="AEX224" s="202"/>
      <c r="AEY224" s="202"/>
      <c r="AEZ224" s="202"/>
      <c r="AFA224" s="202"/>
      <c r="AFB224" s="202"/>
      <c r="AFC224" s="202"/>
      <c r="AFD224" s="202"/>
      <c r="AFE224" s="202"/>
      <c r="AFF224" s="202"/>
      <c r="AFG224" s="202"/>
      <c r="AFH224" s="202"/>
      <c r="AFI224" s="202"/>
      <c r="AFJ224" s="202"/>
      <c r="AFK224" s="202"/>
      <c r="AFL224" s="202"/>
      <c r="AFM224" s="202"/>
      <c r="AFN224" s="202"/>
      <c r="AFO224" s="202"/>
      <c r="AFP224" s="202"/>
      <c r="AFQ224" s="202"/>
      <c r="AFR224" s="202"/>
      <c r="AFS224" s="202"/>
      <c r="AFT224" s="202"/>
      <c r="AFU224" s="202"/>
      <c r="AFV224" s="202"/>
      <c r="AFW224" s="202"/>
      <c r="AFX224" s="202"/>
      <c r="AFY224" s="202"/>
      <c r="AFZ224" s="202"/>
      <c r="AGA224" s="202"/>
      <c r="AGB224" s="202"/>
      <c r="AGC224" s="202"/>
      <c r="AGD224" s="202"/>
      <c r="AGE224" s="202"/>
      <c r="AGF224" s="202"/>
      <c r="AGG224" s="202"/>
      <c r="AGH224" s="202"/>
      <c r="AGI224" s="202"/>
      <c r="AGJ224" s="202"/>
      <c r="AGK224" s="202"/>
      <c r="AGL224" s="202"/>
      <c r="AGM224" s="202"/>
      <c r="AGN224" s="202"/>
      <c r="AGO224" s="202"/>
      <c r="AGP224" s="202"/>
      <c r="AGQ224" s="202"/>
      <c r="AGR224" s="202"/>
      <c r="AGS224" s="202"/>
      <c r="AGT224" s="202"/>
      <c r="AGU224" s="202"/>
      <c r="AGV224" s="202"/>
      <c r="AGW224" s="202"/>
      <c r="AGX224" s="202"/>
      <c r="AGY224" s="202"/>
      <c r="AGZ224" s="202"/>
      <c r="AHA224" s="202"/>
      <c r="AHB224" s="202"/>
      <c r="AHC224" s="202"/>
      <c r="AHD224" s="202"/>
      <c r="AHE224" s="202"/>
      <c r="AHF224" s="202"/>
      <c r="AHG224" s="202"/>
      <c r="AHH224" s="202"/>
      <c r="AHI224" s="202"/>
      <c r="AHJ224" s="202"/>
      <c r="AHK224" s="202"/>
      <c r="AHL224" s="202"/>
      <c r="AHM224" s="202"/>
      <c r="AHN224" s="202"/>
      <c r="AHO224" s="202"/>
      <c r="AHP224" s="202"/>
      <c r="AHQ224" s="202"/>
      <c r="AHR224" s="202"/>
      <c r="AHS224" s="202"/>
      <c r="AHT224" s="202"/>
      <c r="AHU224" s="202"/>
      <c r="AHV224" s="202"/>
      <c r="AHW224" s="202"/>
      <c r="AHX224" s="202"/>
      <c r="AHY224" s="202"/>
      <c r="AHZ224" s="202"/>
      <c r="AIA224" s="202"/>
      <c r="AIB224" s="202"/>
      <c r="AIC224" s="202"/>
      <c r="AID224" s="202"/>
      <c r="AIE224" s="202"/>
      <c r="AIF224" s="202"/>
      <c r="AIG224" s="202"/>
      <c r="AIH224" s="202"/>
      <c r="AII224" s="202"/>
      <c r="AIJ224" s="202"/>
      <c r="AIK224" s="202"/>
      <c r="AIL224" s="202"/>
      <c r="AIM224" s="202"/>
      <c r="AIN224" s="202"/>
      <c r="AIO224" s="202"/>
      <c r="AIP224" s="202"/>
      <c r="AIQ224" s="202"/>
      <c r="AIR224" s="202"/>
      <c r="AIS224" s="202"/>
      <c r="AIT224" s="202"/>
      <c r="AIU224" s="202"/>
      <c r="AIV224" s="202"/>
      <c r="AIW224" s="202"/>
      <c r="AIX224" s="202"/>
      <c r="AIY224" s="202"/>
      <c r="AIZ224" s="202"/>
      <c r="AJA224" s="202"/>
      <c r="AJB224" s="202"/>
      <c r="AJC224" s="202"/>
      <c r="AJD224" s="202"/>
      <c r="AJE224" s="202"/>
      <c r="AJF224" s="202"/>
      <c r="AJG224" s="202"/>
      <c r="AJH224" s="202"/>
      <c r="AJI224" s="202"/>
      <c r="AJJ224" s="202"/>
      <c r="AJK224" s="202"/>
      <c r="AJL224" s="202"/>
      <c r="AJM224" s="202"/>
      <c r="AJN224" s="202"/>
      <c r="AJO224" s="202"/>
      <c r="AJP224" s="202"/>
      <c r="AJQ224" s="202"/>
      <c r="AJR224" s="202"/>
      <c r="AJS224" s="202"/>
      <c r="AJT224" s="202"/>
      <c r="AJU224" s="202"/>
      <c r="AJV224" s="202"/>
      <c r="AJW224" s="202"/>
      <c r="AJX224" s="202"/>
      <c r="AJY224" s="202"/>
      <c r="AJZ224" s="202"/>
      <c r="AKA224" s="202"/>
      <c r="AKB224" s="202"/>
      <c r="AKC224" s="202"/>
      <c r="AKD224" s="202"/>
      <c r="AKE224" s="202"/>
      <c r="AKF224" s="202"/>
      <c r="AKG224" s="202"/>
      <c r="AKH224" s="202"/>
      <c r="AKI224" s="202"/>
      <c r="AKJ224" s="202"/>
      <c r="AKK224" s="202"/>
      <c r="AKL224" s="202"/>
      <c r="AKM224" s="202"/>
      <c r="AKN224" s="202"/>
      <c r="AKO224" s="202"/>
      <c r="AKP224" s="202"/>
      <c r="AKQ224" s="202"/>
      <c r="AKR224" s="202"/>
      <c r="AKS224" s="202"/>
      <c r="AKT224" s="202"/>
      <c r="AKU224" s="202"/>
      <c r="AKV224" s="202"/>
      <c r="AKW224" s="202"/>
      <c r="AKX224" s="202"/>
      <c r="AKY224" s="202"/>
      <c r="AKZ224" s="202"/>
      <c r="ALA224" s="202"/>
      <c r="ALB224" s="202"/>
      <c r="ALC224" s="202"/>
      <c r="ALD224" s="202"/>
      <c r="ALE224" s="202"/>
      <c r="ALF224" s="202"/>
      <c r="ALG224" s="202"/>
      <c r="ALH224" s="202"/>
      <c r="ALI224" s="202"/>
      <c r="ALJ224" s="202"/>
      <c r="ALK224" s="202"/>
      <c r="ALL224" s="202"/>
      <c r="ALM224" s="202"/>
      <c r="ALN224" s="202"/>
      <c r="ALO224" s="202"/>
      <c r="ALP224" s="202"/>
      <c r="ALQ224" s="202"/>
      <c r="ALR224" s="202"/>
      <c r="ALS224" s="202"/>
      <c r="ALT224" s="202"/>
      <c r="ALU224" s="202"/>
      <c r="ALV224" s="202"/>
      <c r="ALW224" s="202"/>
      <c r="ALX224" s="202"/>
      <c r="ALY224" s="202"/>
      <c r="ALZ224" s="202"/>
      <c r="AMA224" s="202"/>
      <c r="AMB224" s="202"/>
      <c r="AMC224" s="202"/>
      <c r="AMD224" s="202"/>
      <c r="AME224" s="202"/>
    </row>
    <row r="225" spans="1:1020" s="208" customFormat="1">
      <c r="A225" s="209"/>
      <c r="B225" s="210"/>
      <c r="C225" s="199"/>
      <c r="D225" s="205"/>
      <c r="E225" s="205"/>
      <c r="F225" s="204"/>
      <c r="G225" s="204"/>
      <c r="H225" s="204"/>
      <c r="I225" s="204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  <c r="BL225" s="202"/>
      <c r="BM225" s="202"/>
      <c r="BN225" s="202"/>
      <c r="BO225" s="202"/>
      <c r="BP225" s="202"/>
      <c r="BQ225" s="202"/>
      <c r="BR225" s="202"/>
      <c r="BS225" s="202"/>
      <c r="BT225" s="202"/>
      <c r="BU225" s="202"/>
      <c r="BV225" s="202"/>
      <c r="BW225" s="202"/>
      <c r="BX225" s="202"/>
      <c r="BY225" s="202"/>
      <c r="BZ225" s="202"/>
      <c r="CA225" s="202"/>
      <c r="CB225" s="202"/>
      <c r="CC225" s="202"/>
      <c r="CD225" s="202"/>
      <c r="CE225" s="202"/>
      <c r="CF225" s="202"/>
      <c r="CG225" s="202"/>
      <c r="CH225" s="202"/>
      <c r="CI225" s="202"/>
      <c r="CJ225" s="202"/>
      <c r="CK225" s="202"/>
      <c r="CL225" s="202"/>
      <c r="CM225" s="202"/>
      <c r="CN225" s="202"/>
      <c r="CO225" s="202"/>
      <c r="CP225" s="202"/>
      <c r="CQ225" s="202"/>
      <c r="CR225" s="202"/>
      <c r="CS225" s="202"/>
      <c r="CT225" s="202"/>
      <c r="CU225" s="202"/>
      <c r="CV225" s="202"/>
      <c r="CW225" s="202"/>
      <c r="CX225" s="202"/>
      <c r="CY225" s="202"/>
      <c r="CZ225" s="202"/>
      <c r="DA225" s="202"/>
      <c r="DB225" s="202"/>
      <c r="DC225" s="202"/>
      <c r="DD225" s="202"/>
      <c r="DE225" s="202"/>
      <c r="DF225" s="202"/>
      <c r="DG225" s="202"/>
      <c r="DH225" s="202"/>
      <c r="DI225" s="202"/>
      <c r="DJ225" s="202"/>
      <c r="DK225" s="202"/>
      <c r="DL225" s="202"/>
      <c r="DM225" s="202"/>
      <c r="DN225" s="202"/>
      <c r="DO225" s="202"/>
      <c r="DP225" s="202"/>
      <c r="DQ225" s="202"/>
      <c r="DR225" s="202"/>
      <c r="DS225" s="202"/>
      <c r="DT225" s="202"/>
      <c r="DU225" s="202"/>
      <c r="DV225" s="202"/>
      <c r="DW225" s="202"/>
      <c r="DX225" s="202"/>
      <c r="DY225" s="202"/>
      <c r="DZ225" s="202"/>
      <c r="EA225" s="202"/>
      <c r="EB225" s="202"/>
      <c r="EC225" s="202"/>
      <c r="ED225" s="202"/>
      <c r="EE225" s="202"/>
      <c r="EF225" s="202"/>
      <c r="EG225" s="202"/>
      <c r="EH225" s="202"/>
      <c r="EI225" s="202"/>
      <c r="EJ225" s="202"/>
      <c r="EK225" s="202"/>
      <c r="EL225" s="202"/>
      <c r="EM225" s="202"/>
      <c r="EN225" s="202"/>
      <c r="EO225" s="202"/>
      <c r="EP225" s="202"/>
      <c r="EQ225" s="202"/>
      <c r="ER225" s="202"/>
      <c r="ES225" s="202"/>
      <c r="ET225" s="202"/>
      <c r="EU225" s="202"/>
      <c r="EV225" s="202"/>
      <c r="EW225" s="202"/>
      <c r="EX225" s="202"/>
      <c r="EY225" s="202"/>
      <c r="EZ225" s="202"/>
      <c r="FA225" s="202"/>
      <c r="FB225" s="202"/>
      <c r="FC225" s="202"/>
      <c r="FD225" s="202"/>
      <c r="FE225" s="202"/>
      <c r="FF225" s="202"/>
      <c r="FG225" s="202"/>
      <c r="FH225" s="202"/>
      <c r="FI225" s="202"/>
      <c r="FJ225" s="202"/>
      <c r="FK225" s="202"/>
      <c r="FL225" s="202"/>
      <c r="FM225" s="202"/>
      <c r="FN225" s="202"/>
      <c r="FO225" s="202"/>
      <c r="FP225" s="202"/>
      <c r="FQ225" s="202"/>
      <c r="FR225" s="202"/>
      <c r="FS225" s="202"/>
      <c r="FT225" s="202"/>
      <c r="FU225" s="202"/>
      <c r="FV225" s="202"/>
      <c r="FW225" s="202"/>
      <c r="FX225" s="202"/>
      <c r="FY225" s="202"/>
      <c r="FZ225" s="202"/>
      <c r="GA225" s="202"/>
      <c r="GB225" s="202"/>
      <c r="GC225" s="202"/>
      <c r="GD225" s="202"/>
      <c r="GE225" s="202"/>
      <c r="GF225" s="202"/>
      <c r="GG225" s="202"/>
      <c r="GH225" s="202"/>
      <c r="GI225" s="202"/>
      <c r="GJ225" s="202"/>
      <c r="GK225" s="202"/>
      <c r="GL225" s="202"/>
      <c r="GM225" s="202"/>
      <c r="GN225" s="202"/>
      <c r="GO225" s="202"/>
      <c r="GP225" s="202"/>
      <c r="GQ225" s="202"/>
      <c r="GR225" s="202"/>
      <c r="GS225" s="202"/>
      <c r="GT225" s="202"/>
      <c r="GU225" s="202"/>
      <c r="GV225" s="202"/>
      <c r="GW225" s="202"/>
      <c r="GX225" s="202"/>
      <c r="GY225" s="202"/>
      <c r="GZ225" s="202"/>
      <c r="HA225" s="202"/>
      <c r="HB225" s="202"/>
      <c r="HC225" s="202"/>
      <c r="HD225" s="202"/>
      <c r="HE225" s="202"/>
      <c r="HF225" s="202"/>
      <c r="HG225" s="202"/>
      <c r="HH225" s="202"/>
      <c r="HI225" s="202"/>
      <c r="HJ225" s="202"/>
      <c r="HK225" s="202"/>
      <c r="HL225" s="202"/>
      <c r="HM225" s="202"/>
      <c r="HN225" s="202"/>
      <c r="HO225" s="202"/>
      <c r="HP225" s="202"/>
      <c r="HQ225" s="202"/>
      <c r="HR225" s="202"/>
      <c r="HS225" s="202"/>
      <c r="HT225" s="202"/>
      <c r="HU225" s="202"/>
      <c r="HV225" s="202"/>
      <c r="HW225" s="202"/>
      <c r="HX225" s="202"/>
      <c r="HY225" s="202"/>
      <c r="HZ225" s="202"/>
      <c r="IA225" s="202"/>
      <c r="IB225" s="202"/>
      <c r="IC225" s="202"/>
      <c r="ID225" s="202"/>
      <c r="IE225" s="202"/>
      <c r="IF225" s="202"/>
      <c r="IG225" s="202"/>
      <c r="IH225" s="202"/>
      <c r="II225" s="202"/>
      <c r="IJ225" s="202"/>
      <c r="IK225" s="202"/>
      <c r="IL225" s="202"/>
      <c r="IM225" s="202"/>
      <c r="IN225" s="202"/>
      <c r="IO225" s="202"/>
      <c r="IP225" s="202"/>
      <c r="IQ225" s="202"/>
      <c r="IR225" s="202"/>
      <c r="IS225" s="202"/>
      <c r="IT225" s="202"/>
      <c r="IU225" s="202"/>
      <c r="IV225" s="202"/>
      <c r="IW225" s="202"/>
      <c r="IX225" s="202"/>
      <c r="IY225" s="202"/>
      <c r="IZ225" s="202"/>
      <c r="JA225" s="202"/>
      <c r="JB225" s="202"/>
      <c r="JC225" s="202"/>
      <c r="JD225" s="202"/>
      <c r="JE225" s="202"/>
      <c r="JF225" s="202"/>
      <c r="JG225" s="202"/>
      <c r="JH225" s="202"/>
      <c r="JI225" s="202"/>
      <c r="JJ225" s="202"/>
      <c r="JK225" s="202"/>
      <c r="JL225" s="202"/>
      <c r="JM225" s="202"/>
      <c r="JN225" s="202"/>
      <c r="JO225" s="202"/>
      <c r="JP225" s="202"/>
      <c r="JQ225" s="202"/>
      <c r="JR225" s="202"/>
      <c r="JS225" s="202"/>
      <c r="JT225" s="202"/>
      <c r="JU225" s="202"/>
      <c r="JV225" s="202"/>
      <c r="JW225" s="202"/>
      <c r="JX225" s="202"/>
      <c r="JY225" s="202"/>
      <c r="JZ225" s="202"/>
      <c r="KA225" s="202"/>
      <c r="KB225" s="202"/>
      <c r="KC225" s="202"/>
      <c r="KD225" s="202"/>
      <c r="KE225" s="202"/>
      <c r="KF225" s="202"/>
      <c r="KG225" s="202"/>
      <c r="KH225" s="202"/>
      <c r="KI225" s="202"/>
      <c r="KJ225" s="202"/>
      <c r="KK225" s="202"/>
      <c r="KL225" s="202"/>
      <c r="KM225" s="202"/>
      <c r="KN225" s="202"/>
      <c r="KO225" s="202"/>
      <c r="KP225" s="202"/>
      <c r="KQ225" s="202"/>
      <c r="KR225" s="202"/>
      <c r="KS225" s="202"/>
      <c r="KT225" s="202"/>
      <c r="KU225" s="202"/>
      <c r="KV225" s="202"/>
      <c r="KW225" s="202"/>
      <c r="KX225" s="202"/>
      <c r="KY225" s="202"/>
      <c r="KZ225" s="202"/>
      <c r="LA225" s="202"/>
      <c r="LB225" s="202"/>
      <c r="LC225" s="202"/>
      <c r="LD225" s="202"/>
      <c r="LE225" s="202"/>
      <c r="LF225" s="202"/>
      <c r="LG225" s="202"/>
      <c r="LH225" s="202"/>
      <c r="LI225" s="202"/>
      <c r="LJ225" s="202"/>
      <c r="LK225" s="202"/>
      <c r="LL225" s="202"/>
      <c r="LM225" s="202"/>
      <c r="LN225" s="202"/>
      <c r="LO225" s="202"/>
      <c r="LP225" s="202"/>
      <c r="LQ225" s="202"/>
      <c r="LR225" s="202"/>
      <c r="LS225" s="202"/>
      <c r="LT225" s="202"/>
      <c r="LU225" s="202"/>
      <c r="LV225" s="202"/>
      <c r="LW225" s="202"/>
      <c r="LX225" s="202"/>
      <c r="LY225" s="202"/>
      <c r="LZ225" s="202"/>
      <c r="MA225" s="202"/>
      <c r="MB225" s="202"/>
      <c r="MC225" s="202"/>
      <c r="MD225" s="202"/>
      <c r="ME225" s="202"/>
      <c r="MF225" s="202"/>
      <c r="MG225" s="202"/>
      <c r="MH225" s="202"/>
      <c r="MI225" s="202"/>
      <c r="MJ225" s="202"/>
      <c r="MK225" s="202"/>
      <c r="ML225" s="202"/>
      <c r="MM225" s="202"/>
      <c r="MN225" s="202"/>
      <c r="MO225" s="202"/>
      <c r="MP225" s="202"/>
      <c r="MQ225" s="202"/>
      <c r="MR225" s="202"/>
      <c r="MS225" s="202"/>
      <c r="MT225" s="202"/>
      <c r="MU225" s="202"/>
      <c r="MV225" s="202"/>
      <c r="MW225" s="202"/>
      <c r="MX225" s="202"/>
      <c r="MY225" s="202"/>
      <c r="MZ225" s="202"/>
      <c r="NA225" s="202"/>
      <c r="NB225" s="202"/>
      <c r="NC225" s="202"/>
      <c r="ND225" s="202"/>
      <c r="NE225" s="202"/>
      <c r="NF225" s="202"/>
      <c r="NG225" s="202"/>
      <c r="NH225" s="202"/>
      <c r="NI225" s="202"/>
      <c r="NJ225" s="202"/>
      <c r="NK225" s="202"/>
      <c r="NL225" s="202"/>
      <c r="NM225" s="202"/>
      <c r="NN225" s="202"/>
      <c r="NO225" s="202"/>
      <c r="NP225" s="202"/>
      <c r="NQ225" s="202"/>
      <c r="NR225" s="202"/>
      <c r="NS225" s="202"/>
      <c r="NT225" s="202"/>
      <c r="NU225" s="202"/>
      <c r="NV225" s="202"/>
      <c r="NW225" s="202"/>
      <c r="NX225" s="202"/>
      <c r="NY225" s="202"/>
      <c r="NZ225" s="202"/>
      <c r="OA225" s="202"/>
      <c r="OB225" s="202"/>
      <c r="OC225" s="202"/>
      <c r="OD225" s="202"/>
      <c r="OE225" s="202"/>
      <c r="OF225" s="202"/>
      <c r="OG225" s="202"/>
      <c r="OH225" s="202"/>
      <c r="OI225" s="202"/>
      <c r="OJ225" s="202"/>
      <c r="OK225" s="202"/>
      <c r="OL225" s="202"/>
      <c r="OM225" s="202"/>
      <c r="ON225" s="202"/>
      <c r="OO225" s="202"/>
      <c r="OP225" s="202"/>
      <c r="OQ225" s="202"/>
      <c r="OR225" s="202"/>
      <c r="OS225" s="202"/>
      <c r="OT225" s="202"/>
      <c r="OU225" s="202"/>
      <c r="OV225" s="202"/>
      <c r="OW225" s="202"/>
      <c r="OX225" s="202"/>
      <c r="OY225" s="202"/>
      <c r="OZ225" s="202"/>
      <c r="PA225" s="202"/>
      <c r="PB225" s="202"/>
      <c r="PC225" s="202"/>
      <c r="PD225" s="202"/>
      <c r="PE225" s="202"/>
      <c r="PF225" s="202"/>
      <c r="PG225" s="202"/>
      <c r="PH225" s="202"/>
      <c r="PI225" s="202"/>
      <c r="PJ225" s="202"/>
      <c r="PK225" s="202"/>
      <c r="PL225" s="202"/>
      <c r="PM225" s="202"/>
      <c r="PN225" s="202"/>
      <c r="PO225" s="202"/>
      <c r="PP225" s="202"/>
      <c r="PQ225" s="202"/>
      <c r="PR225" s="202"/>
      <c r="PS225" s="202"/>
      <c r="PT225" s="202"/>
      <c r="PU225" s="202"/>
      <c r="PV225" s="202"/>
      <c r="PW225" s="202"/>
      <c r="PX225" s="202"/>
      <c r="PY225" s="202"/>
      <c r="PZ225" s="202"/>
      <c r="QA225" s="202"/>
      <c r="QB225" s="202"/>
      <c r="QC225" s="202"/>
      <c r="QD225" s="202"/>
      <c r="QE225" s="202"/>
      <c r="QF225" s="202"/>
      <c r="QG225" s="202"/>
      <c r="QH225" s="202"/>
      <c r="QI225" s="202"/>
      <c r="QJ225" s="202"/>
      <c r="QK225" s="202"/>
      <c r="QL225" s="202"/>
      <c r="QM225" s="202"/>
      <c r="QN225" s="202"/>
      <c r="QO225" s="202"/>
      <c r="QP225" s="202"/>
      <c r="QQ225" s="202"/>
      <c r="QR225" s="202"/>
      <c r="QS225" s="202"/>
      <c r="QT225" s="202"/>
      <c r="QU225" s="202"/>
      <c r="QV225" s="202"/>
      <c r="QW225" s="202"/>
      <c r="QX225" s="202"/>
      <c r="QY225" s="202"/>
      <c r="QZ225" s="202"/>
      <c r="RA225" s="202"/>
      <c r="RB225" s="202"/>
      <c r="RC225" s="202"/>
      <c r="RD225" s="202"/>
      <c r="RE225" s="202"/>
      <c r="RF225" s="202"/>
      <c r="RG225" s="202"/>
      <c r="RH225" s="202"/>
      <c r="RI225" s="202"/>
      <c r="RJ225" s="202"/>
      <c r="RK225" s="202"/>
      <c r="RL225" s="202"/>
      <c r="RM225" s="202"/>
      <c r="RN225" s="202"/>
      <c r="RO225" s="202"/>
      <c r="RP225" s="202"/>
      <c r="RQ225" s="202"/>
      <c r="RR225" s="202"/>
      <c r="RS225" s="202"/>
      <c r="RT225" s="202"/>
      <c r="RU225" s="202"/>
      <c r="RV225" s="202"/>
      <c r="RW225" s="202"/>
      <c r="RX225" s="202"/>
      <c r="RY225" s="202"/>
      <c r="RZ225" s="202"/>
      <c r="SA225" s="202"/>
      <c r="SB225" s="202"/>
      <c r="SC225" s="202"/>
      <c r="SD225" s="202"/>
      <c r="SE225" s="202"/>
      <c r="SF225" s="202"/>
      <c r="SG225" s="202"/>
      <c r="SH225" s="202"/>
      <c r="SI225" s="202"/>
      <c r="SJ225" s="202"/>
      <c r="SK225" s="202"/>
      <c r="SL225" s="202"/>
      <c r="SM225" s="202"/>
      <c r="SN225" s="202"/>
      <c r="SO225" s="202"/>
      <c r="SP225" s="202"/>
      <c r="SQ225" s="202"/>
      <c r="SR225" s="202"/>
      <c r="SS225" s="202"/>
      <c r="ST225" s="202"/>
      <c r="SU225" s="202"/>
      <c r="SV225" s="202"/>
      <c r="SW225" s="202"/>
      <c r="SX225" s="202"/>
      <c r="SY225" s="202"/>
      <c r="SZ225" s="202"/>
      <c r="TA225" s="202"/>
      <c r="TB225" s="202"/>
      <c r="TC225" s="202"/>
      <c r="TD225" s="202"/>
      <c r="TE225" s="202"/>
      <c r="TF225" s="202"/>
      <c r="TG225" s="202"/>
      <c r="TH225" s="202"/>
      <c r="TI225" s="202"/>
      <c r="TJ225" s="202"/>
      <c r="TK225" s="202"/>
      <c r="TL225" s="202"/>
      <c r="TM225" s="202"/>
      <c r="TN225" s="202"/>
      <c r="TO225" s="202"/>
      <c r="TP225" s="202"/>
      <c r="TQ225" s="202"/>
      <c r="TR225" s="202"/>
      <c r="TS225" s="202"/>
      <c r="TT225" s="202"/>
      <c r="TU225" s="202"/>
      <c r="TV225" s="202"/>
      <c r="TW225" s="202"/>
      <c r="TX225" s="202"/>
      <c r="TY225" s="202"/>
      <c r="TZ225" s="202"/>
      <c r="UA225" s="202"/>
      <c r="UB225" s="202"/>
      <c r="UC225" s="202"/>
      <c r="UD225" s="202"/>
      <c r="UE225" s="202"/>
      <c r="UF225" s="202"/>
      <c r="UG225" s="202"/>
      <c r="UH225" s="202"/>
      <c r="UI225" s="202"/>
      <c r="UJ225" s="202"/>
      <c r="UK225" s="202"/>
      <c r="UL225" s="202"/>
      <c r="UM225" s="202"/>
      <c r="UN225" s="202"/>
      <c r="UO225" s="202"/>
      <c r="UP225" s="202"/>
      <c r="UQ225" s="202"/>
      <c r="UR225" s="202"/>
      <c r="US225" s="202"/>
      <c r="UT225" s="202"/>
      <c r="UU225" s="202"/>
      <c r="UV225" s="202"/>
      <c r="UW225" s="202"/>
      <c r="UX225" s="202"/>
      <c r="UY225" s="202"/>
      <c r="UZ225" s="202"/>
      <c r="VA225" s="202"/>
      <c r="VB225" s="202"/>
      <c r="VC225" s="202"/>
      <c r="VD225" s="202"/>
      <c r="VE225" s="202"/>
      <c r="VF225" s="202"/>
      <c r="VG225" s="202"/>
      <c r="VH225" s="202"/>
      <c r="VI225" s="202"/>
      <c r="VJ225" s="202"/>
      <c r="VK225" s="202"/>
      <c r="VL225" s="202"/>
      <c r="VM225" s="202"/>
      <c r="VN225" s="202"/>
      <c r="VO225" s="202"/>
      <c r="VP225" s="202"/>
      <c r="VQ225" s="202"/>
      <c r="VR225" s="202"/>
      <c r="VS225" s="202"/>
      <c r="VT225" s="202"/>
      <c r="VU225" s="202"/>
      <c r="VV225" s="202"/>
      <c r="VW225" s="202"/>
      <c r="VX225" s="202"/>
      <c r="VY225" s="202"/>
      <c r="VZ225" s="202"/>
      <c r="WA225" s="202"/>
      <c r="WB225" s="202"/>
      <c r="WC225" s="202"/>
      <c r="WD225" s="202"/>
      <c r="WE225" s="202"/>
      <c r="WF225" s="202"/>
      <c r="WG225" s="202"/>
      <c r="WH225" s="202"/>
      <c r="WI225" s="202"/>
      <c r="WJ225" s="202"/>
      <c r="WK225" s="202"/>
      <c r="WL225" s="202"/>
      <c r="WM225" s="202"/>
      <c r="WN225" s="202"/>
      <c r="WO225" s="202"/>
      <c r="WP225" s="202"/>
      <c r="WQ225" s="202"/>
      <c r="WR225" s="202"/>
      <c r="WS225" s="202"/>
      <c r="WT225" s="202"/>
      <c r="WU225" s="202"/>
      <c r="WV225" s="202"/>
      <c r="WW225" s="202"/>
      <c r="WX225" s="202"/>
      <c r="WY225" s="202"/>
      <c r="WZ225" s="202"/>
      <c r="XA225" s="202"/>
      <c r="XB225" s="202"/>
      <c r="XC225" s="202"/>
      <c r="XD225" s="202"/>
      <c r="XE225" s="202"/>
      <c r="XF225" s="202"/>
      <c r="XG225" s="202"/>
      <c r="XH225" s="202"/>
      <c r="XI225" s="202"/>
      <c r="XJ225" s="202"/>
      <c r="XK225" s="202"/>
      <c r="XL225" s="202"/>
      <c r="XM225" s="202"/>
      <c r="XN225" s="202"/>
      <c r="XO225" s="202"/>
      <c r="XP225" s="202"/>
      <c r="XQ225" s="202"/>
      <c r="XR225" s="202"/>
      <c r="XS225" s="202"/>
      <c r="XT225" s="202"/>
      <c r="XU225" s="202"/>
      <c r="XV225" s="202"/>
      <c r="XW225" s="202"/>
      <c r="XX225" s="202"/>
      <c r="XY225" s="202"/>
      <c r="XZ225" s="202"/>
      <c r="YA225" s="202"/>
      <c r="YB225" s="202"/>
      <c r="YC225" s="202"/>
      <c r="YD225" s="202"/>
      <c r="YE225" s="202"/>
      <c r="YF225" s="202"/>
      <c r="YG225" s="202"/>
      <c r="YH225" s="202"/>
      <c r="YI225" s="202"/>
      <c r="YJ225" s="202"/>
      <c r="YK225" s="202"/>
      <c r="YL225" s="202"/>
      <c r="YM225" s="202"/>
      <c r="YN225" s="202"/>
      <c r="YO225" s="202"/>
      <c r="YP225" s="202"/>
      <c r="YQ225" s="202"/>
      <c r="YR225" s="202"/>
      <c r="YS225" s="202"/>
      <c r="YT225" s="202"/>
      <c r="YU225" s="202"/>
      <c r="YV225" s="202"/>
      <c r="YW225" s="202"/>
      <c r="YX225" s="202"/>
      <c r="YY225" s="202"/>
      <c r="YZ225" s="202"/>
      <c r="ZA225" s="202"/>
      <c r="ZB225" s="202"/>
      <c r="ZC225" s="202"/>
      <c r="ZD225" s="202"/>
      <c r="ZE225" s="202"/>
      <c r="ZF225" s="202"/>
      <c r="ZG225" s="202"/>
      <c r="ZH225" s="202"/>
      <c r="ZI225" s="202"/>
      <c r="ZJ225" s="202"/>
      <c r="ZK225" s="202"/>
      <c r="ZL225" s="202"/>
      <c r="ZM225" s="202"/>
      <c r="ZN225" s="202"/>
      <c r="ZO225" s="202"/>
      <c r="ZP225" s="202"/>
      <c r="ZQ225" s="202"/>
      <c r="ZR225" s="202"/>
      <c r="ZS225" s="202"/>
      <c r="ZT225" s="202"/>
      <c r="ZU225" s="202"/>
      <c r="ZV225" s="202"/>
      <c r="ZW225" s="202"/>
      <c r="ZX225" s="202"/>
      <c r="ZY225" s="202"/>
      <c r="ZZ225" s="202"/>
      <c r="AAA225" s="202"/>
      <c r="AAB225" s="202"/>
      <c r="AAC225" s="202"/>
      <c r="AAD225" s="202"/>
      <c r="AAE225" s="202"/>
      <c r="AAF225" s="202"/>
      <c r="AAG225" s="202"/>
      <c r="AAH225" s="202"/>
      <c r="AAI225" s="202"/>
      <c r="AAJ225" s="202"/>
      <c r="AAK225" s="202"/>
      <c r="AAL225" s="202"/>
      <c r="AAM225" s="202"/>
      <c r="AAN225" s="202"/>
      <c r="AAO225" s="202"/>
      <c r="AAP225" s="202"/>
      <c r="AAQ225" s="202"/>
      <c r="AAR225" s="202"/>
      <c r="AAS225" s="202"/>
      <c r="AAT225" s="202"/>
      <c r="AAU225" s="202"/>
      <c r="AAV225" s="202"/>
      <c r="AAW225" s="202"/>
      <c r="AAX225" s="202"/>
      <c r="AAY225" s="202"/>
      <c r="AAZ225" s="202"/>
      <c r="ABA225" s="202"/>
      <c r="ABB225" s="202"/>
      <c r="ABC225" s="202"/>
      <c r="ABD225" s="202"/>
      <c r="ABE225" s="202"/>
      <c r="ABF225" s="202"/>
      <c r="ABG225" s="202"/>
      <c r="ABH225" s="202"/>
      <c r="ABI225" s="202"/>
      <c r="ABJ225" s="202"/>
      <c r="ABK225" s="202"/>
      <c r="ABL225" s="202"/>
      <c r="ABM225" s="202"/>
      <c r="ABN225" s="202"/>
      <c r="ABO225" s="202"/>
      <c r="ABP225" s="202"/>
      <c r="ABQ225" s="202"/>
      <c r="ABR225" s="202"/>
      <c r="ABS225" s="202"/>
      <c r="ABT225" s="202"/>
      <c r="ABU225" s="202"/>
      <c r="ABV225" s="202"/>
      <c r="ABW225" s="202"/>
      <c r="ABX225" s="202"/>
      <c r="ABY225" s="202"/>
      <c r="ABZ225" s="202"/>
      <c r="ACA225" s="202"/>
      <c r="ACB225" s="202"/>
      <c r="ACC225" s="202"/>
      <c r="ACD225" s="202"/>
      <c r="ACE225" s="202"/>
      <c r="ACF225" s="202"/>
      <c r="ACG225" s="202"/>
      <c r="ACH225" s="202"/>
      <c r="ACI225" s="202"/>
      <c r="ACJ225" s="202"/>
      <c r="ACK225" s="202"/>
      <c r="ACL225" s="202"/>
      <c r="ACM225" s="202"/>
      <c r="ACN225" s="202"/>
      <c r="ACO225" s="202"/>
      <c r="ACP225" s="202"/>
      <c r="ACQ225" s="202"/>
      <c r="ACR225" s="202"/>
      <c r="ACS225" s="202"/>
      <c r="ACT225" s="202"/>
      <c r="ACU225" s="202"/>
      <c r="ACV225" s="202"/>
      <c r="ACW225" s="202"/>
      <c r="ACX225" s="202"/>
      <c r="ACY225" s="202"/>
      <c r="ACZ225" s="202"/>
      <c r="ADA225" s="202"/>
      <c r="ADB225" s="202"/>
      <c r="ADC225" s="202"/>
      <c r="ADD225" s="202"/>
      <c r="ADE225" s="202"/>
      <c r="ADF225" s="202"/>
      <c r="ADG225" s="202"/>
      <c r="ADH225" s="202"/>
      <c r="ADI225" s="202"/>
      <c r="ADJ225" s="202"/>
      <c r="ADK225" s="202"/>
      <c r="ADL225" s="202"/>
      <c r="ADM225" s="202"/>
      <c r="ADN225" s="202"/>
      <c r="ADO225" s="202"/>
      <c r="ADP225" s="202"/>
      <c r="ADQ225" s="202"/>
      <c r="ADR225" s="202"/>
      <c r="ADS225" s="202"/>
      <c r="ADT225" s="202"/>
      <c r="ADU225" s="202"/>
      <c r="ADV225" s="202"/>
      <c r="ADW225" s="202"/>
      <c r="ADX225" s="202"/>
      <c r="ADY225" s="202"/>
      <c r="ADZ225" s="202"/>
      <c r="AEA225" s="202"/>
      <c r="AEB225" s="202"/>
      <c r="AEC225" s="202"/>
      <c r="AED225" s="202"/>
      <c r="AEE225" s="202"/>
      <c r="AEF225" s="202"/>
      <c r="AEG225" s="202"/>
      <c r="AEH225" s="202"/>
      <c r="AEI225" s="202"/>
      <c r="AEJ225" s="202"/>
      <c r="AEK225" s="202"/>
      <c r="AEL225" s="202"/>
      <c r="AEM225" s="202"/>
      <c r="AEN225" s="202"/>
      <c r="AEO225" s="202"/>
      <c r="AEP225" s="202"/>
      <c r="AEQ225" s="202"/>
      <c r="AER225" s="202"/>
      <c r="AES225" s="202"/>
      <c r="AET225" s="202"/>
      <c r="AEU225" s="202"/>
      <c r="AEV225" s="202"/>
      <c r="AEW225" s="202"/>
      <c r="AEX225" s="202"/>
      <c r="AEY225" s="202"/>
      <c r="AEZ225" s="202"/>
      <c r="AFA225" s="202"/>
      <c r="AFB225" s="202"/>
      <c r="AFC225" s="202"/>
      <c r="AFD225" s="202"/>
      <c r="AFE225" s="202"/>
      <c r="AFF225" s="202"/>
      <c r="AFG225" s="202"/>
      <c r="AFH225" s="202"/>
      <c r="AFI225" s="202"/>
      <c r="AFJ225" s="202"/>
      <c r="AFK225" s="202"/>
      <c r="AFL225" s="202"/>
      <c r="AFM225" s="202"/>
      <c r="AFN225" s="202"/>
      <c r="AFO225" s="202"/>
      <c r="AFP225" s="202"/>
      <c r="AFQ225" s="202"/>
      <c r="AFR225" s="202"/>
      <c r="AFS225" s="202"/>
      <c r="AFT225" s="202"/>
      <c r="AFU225" s="202"/>
      <c r="AFV225" s="202"/>
      <c r="AFW225" s="202"/>
      <c r="AFX225" s="202"/>
      <c r="AFY225" s="202"/>
      <c r="AFZ225" s="202"/>
      <c r="AGA225" s="202"/>
      <c r="AGB225" s="202"/>
      <c r="AGC225" s="202"/>
      <c r="AGD225" s="202"/>
      <c r="AGE225" s="202"/>
      <c r="AGF225" s="202"/>
      <c r="AGG225" s="202"/>
      <c r="AGH225" s="202"/>
      <c r="AGI225" s="202"/>
      <c r="AGJ225" s="202"/>
      <c r="AGK225" s="202"/>
      <c r="AGL225" s="202"/>
      <c r="AGM225" s="202"/>
      <c r="AGN225" s="202"/>
      <c r="AGO225" s="202"/>
      <c r="AGP225" s="202"/>
      <c r="AGQ225" s="202"/>
      <c r="AGR225" s="202"/>
      <c r="AGS225" s="202"/>
      <c r="AGT225" s="202"/>
      <c r="AGU225" s="202"/>
      <c r="AGV225" s="202"/>
      <c r="AGW225" s="202"/>
      <c r="AGX225" s="202"/>
      <c r="AGY225" s="202"/>
      <c r="AGZ225" s="202"/>
      <c r="AHA225" s="202"/>
      <c r="AHB225" s="202"/>
      <c r="AHC225" s="202"/>
      <c r="AHD225" s="202"/>
      <c r="AHE225" s="202"/>
      <c r="AHF225" s="202"/>
      <c r="AHG225" s="202"/>
      <c r="AHH225" s="202"/>
      <c r="AHI225" s="202"/>
      <c r="AHJ225" s="202"/>
      <c r="AHK225" s="202"/>
      <c r="AHL225" s="202"/>
      <c r="AHM225" s="202"/>
      <c r="AHN225" s="202"/>
      <c r="AHO225" s="202"/>
      <c r="AHP225" s="202"/>
      <c r="AHQ225" s="202"/>
      <c r="AHR225" s="202"/>
      <c r="AHS225" s="202"/>
      <c r="AHT225" s="202"/>
      <c r="AHU225" s="202"/>
      <c r="AHV225" s="202"/>
      <c r="AHW225" s="202"/>
      <c r="AHX225" s="202"/>
      <c r="AHY225" s="202"/>
      <c r="AHZ225" s="202"/>
      <c r="AIA225" s="202"/>
      <c r="AIB225" s="202"/>
      <c r="AIC225" s="202"/>
      <c r="AID225" s="202"/>
      <c r="AIE225" s="202"/>
      <c r="AIF225" s="202"/>
      <c r="AIG225" s="202"/>
      <c r="AIH225" s="202"/>
      <c r="AII225" s="202"/>
      <c r="AIJ225" s="202"/>
      <c r="AIK225" s="202"/>
      <c r="AIL225" s="202"/>
      <c r="AIM225" s="202"/>
      <c r="AIN225" s="202"/>
      <c r="AIO225" s="202"/>
      <c r="AIP225" s="202"/>
      <c r="AIQ225" s="202"/>
      <c r="AIR225" s="202"/>
      <c r="AIS225" s="202"/>
      <c r="AIT225" s="202"/>
      <c r="AIU225" s="202"/>
      <c r="AIV225" s="202"/>
      <c r="AIW225" s="202"/>
      <c r="AIX225" s="202"/>
      <c r="AIY225" s="202"/>
      <c r="AIZ225" s="202"/>
      <c r="AJA225" s="202"/>
      <c r="AJB225" s="202"/>
      <c r="AJC225" s="202"/>
      <c r="AJD225" s="202"/>
      <c r="AJE225" s="202"/>
      <c r="AJF225" s="202"/>
      <c r="AJG225" s="202"/>
      <c r="AJH225" s="202"/>
      <c r="AJI225" s="202"/>
      <c r="AJJ225" s="202"/>
      <c r="AJK225" s="202"/>
      <c r="AJL225" s="202"/>
      <c r="AJM225" s="202"/>
      <c r="AJN225" s="202"/>
      <c r="AJO225" s="202"/>
      <c r="AJP225" s="202"/>
      <c r="AJQ225" s="202"/>
      <c r="AJR225" s="202"/>
      <c r="AJS225" s="202"/>
      <c r="AJT225" s="202"/>
      <c r="AJU225" s="202"/>
      <c r="AJV225" s="202"/>
      <c r="AJW225" s="202"/>
      <c r="AJX225" s="202"/>
      <c r="AJY225" s="202"/>
      <c r="AJZ225" s="202"/>
      <c r="AKA225" s="202"/>
      <c r="AKB225" s="202"/>
      <c r="AKC225" s="202"/>
      <c r="AKD225" s="202"/>
      <c r="AKE225" s="202"/>
      <c r="AKF225" s="202"/>
      <c r="AKG225" s="202"/>
      <c r="AKH225" s="202"/>
      <c r="AKI225" s="202"/>
      <c r="AKJ225" s="202"/>
      <c r="AKK225" s="202"/>
      <c r="AKL225" s="202"/>
      <c r="AKM225" s="202"/>
      <c r="AKN225" s="202"/>
      <c r="AKO225" s="202"/>
      <c r="AKP225" s="202"/>
      <c r="AKQ225" s="202"/>
      <c r="AKR225" s="202"/>
      <c r="AKS225" s="202"/>
      <c r="AKT225" s="202"/>
      <c r="AKU225" s="202"/>
      <c r="AKV225" s="202"/>
      <c r="AKW225" s="202"/>
      <c r="AKX225" s="202"/>
      <c r="AKY225" s="202"/>
      <c r="AKZ225" s="202"/>
      <c r="ALA225" s="202"/>
      <c r="ALB225" s="202"/>
      <c r="ALC225" s="202"/>
      <c r="ALD225" s="202"/>
      <c r="ALE225" s="202"/>
      <c r="ALF225" s="202"/>
      <c r="ALG225" s="202"/>
      <c r="ALH225" s="202"/>
      <c r="ALI225" s="202"/>
      <c r="ALJ225" s="202"/>
      <c r="ALK225" s="202"/>
      <c r="ALL225" s="202"/>
      <c r="ALM225" s="202"/>
      <c r="ALN225" s="202"/>
      <c r="ALO225" s="202"/>
      <c r="ALP225" s="202"/>
      <c r="ALQ225" s="202"/>
      <c r="ALR225" s="202"/>
      <c r="ALS225" s="202"/>
      <c r="ALT225" s="202"/>
      <c r="ALU225" s="202"/>
      <c r="ALV225" s="202"/>
      <c r="ALW225" s="202"/>
      <c r="ALX225" s="202"/>
      <c r="ALY225" s="202"/>
      <c r="ALZ225" s="202"/>
      <c r="AMA225" s="202"/>
      <c r="AMB225" s="202"/>
      <c r="AMC225" s="202"/>
      <c r="AMD225" s="202"/>
      <c r="AME225" s="202"/>
    </row>
    <row r="226" spans="1:1020" s="208" customFormat="1">
      <c r="A226" s="209"/>
      <c r="B226" s="210"/>
      <c r="C226" s="199"/>
      <c r="D226" s="205"/>
      <c r="E226" s="205"/>
      <c r="F226" s="204"/>
      <c r="G226" s="204"/>
      <c r="H226" s="204"/>
      <c r="I226" s="204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  <c r="BL226" s="202"/>
      <c r="BM226" s="202"/>
      <c r="BN226" s="202"/>
      <c r="BO226" s="202"/>
      <c r="BP226" s="202"/>
      <c r="BQ226" s="202"/>
      <c r="BR226" s="202"/>
      <c r="BS226" s="202"/>
      <c r="BT226" s="202"/>
      <c r="BU226" s="202"/>
      <c r="BV226" s="202"/>
      <c r="BW226" s="202"/>
      <c r="BX226" s="202"/>
      <c r="BY226" s="202"/>
      <c r="BZ226" s="202"/>
      <c r="CA226" s="202"/>
      <c r="CB226" s="202"/>
      <c r="CC226" s="202"/>
      <c r="CD226" s="202"/>
      <c r="CE226" s="202"/>
      <c r="CF226" s="202"/>
      <c r="CG226" s="202"/>
      <c r="CH226" s="202"/>
      <c r="CI226" s="202"/>
      <c r="CJ226" s="202"/>
      <c r="CK226" s="202"/>
      <c r="CL226" s="202"/>
      <c r="CM226" s="202"/>
      <c r="CN226" s="202"/>
      <c r="CO226" s="202"/>
      <c r="CP226" s="202"/>
      <c r="CQ226" s="202"/>
      <c r="CR226" s="202"/>
      <c r="CS226" s="202"/>
      <c r="CT226" s="202"/>
      <c r="CU226" s="202"/>
      <c r="CV226" s="202"/>
      <c r="CW226" s="202"/>
      <c r="CX226" s="202"/>
      <c r="CY226" s="202"/>
      <c r="CZ226" s="202"/>
      <c r="DA226" s="202"/>
      <c r="DB226" s="202"/>
      <c r="DC226" s="202"/>
      <c r="DD226" s="202"/>
      <c r="DE226" s="202"/>
      <c r="DF226" s="202"/>
      <c r="DG226" s="202"/>
      <c r="DH226" s="202"/>
      <c r="DI226" s="202"/>
      <c r="DJ226" s="202"/>
      <c r="DK226" s="202"/>
      <c r="DL226" s="202"/>
      <c r="DM226" s="202"/>
      <c r="DN226" s="202"/>
      <c r="DO226" s="202"/>
      <c r="DP226" s="202"/>
      <c r="DQ226" s="202"/>
      <c r="DR226" s="202"/>
      <c r="DS226" s="202"/>
      <c r="DT226" s="202"/>
      <c r="DU226" s="202"/>
      <c r="DV226" s="202"/>
      <c r="DW226" s="202"/>
      <c r="DX226" s="202"/>
      <c r="DY226" s="202"/>
      <c r="DZ226" s="202"/>
      <c r="EA226" s="202"/>
      <c r="EB226" s="202"/>
      <c r="EC226" s="202"/>
      <c r="ED226" s="202"/>
      <c r="EE226" s="202"/>
      <c r="EF226" s="202"/>
      <c r="EG226" s="202"/>
      <c r="EH226" s="202"/>
      <c r="EI226" s="202"/>
      <c r="EJ226" s="202"/>
      <c r="EK226" s="202"/>
      <c r="EL226" s="202"/>
      <c r="EM226" s="202"/>
      <c r="EN226" s="202"/>
      <c r="EO226" s="202"/>
      <c r="EP226" s="202"/>
      <c r="EQ226" s="202"/>
      <c r="ER226" s="202"/>
      <c r="ES226" s="202"/>
      <c r="ET226" s="202"/>
      <c r="EU226" s="202"/>
      <c r="EV226" s="202"/>
      <c r="EW226" s="202"/>
      <c r="EX226" s="202"/>
      <c r="EY226" s="202"/>
      <c r="EZ226" s="202"/>
      <c r="FA226" s="202"/>
      <c r="FB226" s="202"/>
      <c r="FC226" s="202"/>
      <c r="FD226" s="202"/>
      <c r="FE226" s="202"/>
      <c r="FF226" s="202"/>
      <c r="FG226" s="202"/>
      <c r="FH226" s="202"/>
      <c r="FI226" s="202"/>
      <c r="FJ226" s="202"/>
      <c r="FK226" s="202"/>
      <c r="FL226" s="202"/>
      <c r="FM226" s="202"/>
      <c r="FN226" s="202"/>
      <c r="FO226" s="202"/>
      <c r="FP226" s="202"/>
      <c r="FQ226" s="202"/>
      <c r="FR226" s="202"/>
      <c r="FS226" s="202"/>
      <c r="FT226" s="202"/>
      <c r="FU226" s="202"/>
      <c r="FV226" s="202"/>
      <c r="FW226" s="202"/>
      <c r="FX226" s="202"/>
      <c r="FY226" s="202"/>
      <c r="FZ226" s="202"/>
      <c r="GA226" s="202"/>
      <c r="GB226" s="202"/>
      <c r="GC226" s="202"/>
      <c r="GD226" s="202"/>
      <c r="GE226" s="202"/>
      <c r="GF226" s="202"/>
      <c r="GG226" s="202"/>
      <c r="GH226" s="202"/>
      <c r="GI226" s="202"/>
      <c r="GJ226" s="202"/>
      <c r="GK226" s="202"/>
      <c r="GL226" s="202"/>
      <c r="GM226" s="202"/>
      <c r="GN226" s="202"/>
      <c r="GO226" s="202"/>
      <c r="GP226" s="202"/>
      <c r="GQ226" s="202"/>
      <c r="GR226" s="202"/>
      <c r="GS226" s="202"/>
      <c r="GT226" s="202"/>
      <c r="GU226" s="202"/>
      <c r="GV226" s="202"/>
      <c r="GW226" s="202"/>
      <c r="GX226" s="202"/>
      <c r="GY226" s="202"/>
      <c r="GZ226" s="202"/>
      <c r="HA226" s="202"/>
      <c r="HB226" s="202"/>
      <c r="HC226" s="202"/>
      <c r="HD226" s="202"/>
      <c r="HE226" s="202"/>
      <c r="HF226" s="202"/>
      <c r="HG226" s="202"/>
      <c r="HH226" s="202"/>
      <c r="HI226" s="202"/>
      <c r="HJ226" s="202"/>
      <c r="HK226" s="202"/>
      <c r="HL226" s="202"/>
      <c r="HM226" s="202"/>
      <c r="HN226" s="202"/>
      <c r="HO226" s="202"/>
      <c r="HP226" s="202"/>
      <c r="HQ226" s="202"/>
      <c r="HR226" s="202"/>
      <c r="HS226" s="202"/>
      <c r="HT226" s="202"/>
      <c r="HU226" s="202"/>
      <c r="HV226" s="202"/>
      <c r="HW226" s="202"/>
      <c r="HX226" s="202"/>
      <c r="HY226" s="202"/>
      <c r="HZ226" s="202"/>
      <c r="IA226" s="202"/>
      <c r="IB226" s="202"/>
      <c r="IC226" s="202"/>
      <c r="ID226" s="202"/>
      <c r="IE226" s="202"/>
      <c r="IF226" s="202"/>
      <c r="IG226" s="202"/>
      <c r="IH226" s="202"/>
      <c r="II226" s="202"/>
      <c r="IJ226" s="202"/>
      <c r="IK226" s="202"/>
      <c r="IL226" s="202"/>
      <c r="IM226" s="202"/>
      <c r="IN226" s="202"/>
      <c r="IO226" s="202"/>
      <c r="IP226" s="202"/>
      <c r="IQ226" s="202"/>
      <c r="IR226" s="202"/>
      <c r="IS226" s="202"/>
      <c r="IT226" s="202"/>
      <c r="IU226" s="202"/>
      <c r="IV226" s="202"/>
      <c r="IW226" s="202"/>
      <c r="IX226" s="202"/>
      <c r="IY226" s="202"/>
      <c r="IZ226" s="202"/>
      <c r="JA226" s="202"/>
      <c r="JB226" s="202"/>
      <c r="JC226" s="202"/>
      <c r="JD226" s="202"/>
      <c r="JE226" s="202"/>
      <c r="JF226" s="202"/>
      <c r="JG226" s="202"/>
      <c r="JH226" s="202"/>
      <c r="JI226" s="202"/>
      <c r="JJ226" s="202"/>
      <c r="JK226" s="202"/>
      <c r="JL226" s="202"/>
      <c r="JM226" s="202"/>
      <c r="JN226" s="202"/>
      <c r="JO226" s="202"/>
      <c r="JP226" s="202"/>
      <c r="JQ226" s="202"/>
      <c r="JR226" s="202"/>
      <c r="JS226" s="202"/>
      <c r="JT226" s="202"/>
      <c r="JU226" s="202"/>
      <c r="JV226" s="202"/>
      <c r="JW226" s="202"/>
      <c r="JX226" s="202"/>
      <c r="JY226" s="202"/>
      <c r="JZ226" s="202"/>
      <c r="KA226" s="202"/>
      <c r="KB226" s="202"/>
      <c r="KC226" s="202"/>
      <c r="KD226" s="202"/>
      <c r="KE226" s="202"/>
      <c r="KF226" s="202"/>
      <c r="KG226" s="202"/>
      <c r="KH226" s="202"/>
      <c r="KI226" s="202"/>
      <c r="KJ226" s="202"/>
      <c r="KK226" s="202"/>
      <c r="KL226" s="202"/>
      <c r="KM226" s="202"/>
      <c r="KN226" s="202"/>
      <c r="KO226" s="202"/>
      <c r="KP226" s="202"/>
      <c r="KQ226" s="202"/>
      <c r="KR226" s="202"/>
      <c r="KS226" s="202"/>
      <c r="KT226" s="202"/>
      <c r="KU226" s="202"/>
      <c r="KV226" s="202"/>
      <c r="KW226" s="202"/>
      <c r="KX226" s="202"/>
      <c r="KY226" s="202"/>
      <c r="KZ226" s="202"/>
      <c r="LA226" s="202"/>
      <c r="LB226" s="202"/>
      <c r="LC226" s="202"/>
      <c r="LD226" s="202"/>
      <c r="LE226" s="202"/>
      <c r="LF226" s="202"/>
      <c r="LG226" s="202"/>
      <c r="LH226" s="202"/>
      <c r="LI226" s="202"/>
      <c r="LJ226" s="202"/>
      <c r="LK226" s="202"/>
      <c r="LL226" s="202"/>
      <c r="LM226" s="202"/>
      <c r="LN226" s="202"/>
      <c r="LO226" s="202"/>
      <c r="LP226" s="202"/>
      <c r="LQ226" s="202"/>
      <c r="LR226" s="202"/>
      <c r="LS226" s="202"/>
      <c r="LT226" s="202"/>
      <c r="LU226" s="202"/>
      <c r="LV226" s="202"/>
      <c r="LW226" s="202"/>
      <c r="LX226" s="202"/>
      <c r="LY226" s="202"/>
      <c r="LZ226" s="202"/>
      <c r="MA226" s="202"/>
      <c r="MB226" s="202"/>
      <c r="MC226" s="202"/>
      <c r="MD226" s="202"/>
      <c r="ME226" s="202"/>
      <c r="MF226" s="202"/>
      <c r="MG226" s="202"/>
      <c r="MH226" s="202"/>
      <c r="MI226" s="202"/>
      <c r="MJ226" s="202"/>
      <c r="MK226" s="202"/>
      <c r="ML226" s="202"/>
      <c r="MM226" s="202"/>
      <c r="MN226" s="202"/>
      <c r="MO226" s="202"/>
      <c r="MP226" s="202"/>
      <c r="MQ226" s="202"/>
      <c r="MR226" s="202"/>
      <c r="MS226" s="202"/>
      <c r="MT226" s="202"/>
      <c r="MU226" s="202"/>
      <c r="MV226" s="202"/>
      <c r="MW226" s="202"/>
      <c r="MX226" s="202"/>
      <c r="MY226" s="202"/>
      <c r="MZ226" s="202"/>
      <c r="NA226" s="202"/>
      <c r="NB226" s="202"/>
      <c r="NC226" s="202"/>
      <c r="ND226" s="202"/>
      <c r="NE226" s="202"/>
      <c r="NF226" s="202"/>
      <c r="NG226" s="202"/>
      <c r="NH226" s="202"/>
      <c r="NI226" s="202"/>
      <c r="NJ226" s="202"/>
      <c r="NK226" s="202"/>
      <c r="NL226" s="202"/>
      <c r="NM226" s="202"/>
      <c r="NN226" s="202"/>
      <c r="NO226" s="202"/>
      <c r="NP226" s="202"/>
      <c r="NQ226" s="202"/>
      <c r="NR226" s="202"/>
      <c r="NS226" s="202"/>
      <c r="NT226" s="202"/>
      <c r="NU226" s="202"/>
      <c r="NV226" s="202"/>
      <c r="NW226" s="202"/>
      <c r="NX226" s="202"/>
      <c r="NY226" s="202"/>
      <c r="NZ226" s="202"/>
      <c r="OA226" s="202"/>
      <c r="OB226" s="202"/>
      <c r="OC226" s="202"/>
      <c r="OD226" s="202"/>
      <c r="OE226" s="202"/>
      <c r="OF226" s="202"/>
      <c r="OG226" s="202"/>
      <c r="OH226" s="202"/>
      <c r="OI226" s="202"/>
      <c r="OJ226" s="202"/>
      <c r="OK226" s="202"/>
      <c r="OL226" s="202"/>
      <c r="OM226" s="202"/>
      <c r="ON226" s="202"/>
      <c r="OO226" s="202"/>
      <c r="OP226" s="202"/>
      <c r="OQ226" s="202"/>
      <c r="OR226" s="202"/>
      <c r="OS226" s="202"/>
      <c r="OT226" s="202"/>
      <c r="OU226" s="202"/>
      <c r="OV226" s="202"/>
      <c r="OW226" s="202"/>
      <c r="OX226" s="202"/>
      <c r="OY226" s="202"/>
      <c r="OZ226" s="202"/>
      <c r="PA226" s="202"/>
      <c r="PB226" s="202"/>
      <c r="PC226" s="202"/>
      <c r="PD226" s="202"/>
      <c r="PE226" s="202"/>
      <c r="PF226" s="202"/>
      <c r="PG226" s="202"/>
      <c r="PH226" s="202"/>
      <c r="PI226" s="202"/>
      <c r="PJ226" s="202"/>
      <c r="PK226" s="202"/>
      <c r="PL226" s="202"/>
      <c r="PM226" s="202"/>
      <c r="PN226" s="202"/>
      <c r="PO226" s="202"/>
      <c r="PP226" s="202"/>
      <c r="PQ226" s="202"/>
      <c r="PR226" s="202"/>
      <c r="PS226" s="202"/>
      <c r="PT226" s="202"/>
      <c r="PU226" s="202"/>
      <c r="PV226" s="202"/>
      <c r="PW226" s="202"/>
      <c r="PX226" s="202"/>
      <c r="PY226" s="202"/>
      <c r="PZ226" s="202"/>
      <c r="QA226" s="202"/>
      <c r="QB226" s="202"/>
      <c r="QC226" s="202"/>
      <c r="QD226" s="202"/>
      <c r="QE226" s="202"/>
      <c r="QF226" s="202"/>
      <c r="QG226" s="202"/>
      <c r="QH226" s="202"/>
      <c r="QI226" s="202"/>
      <c r="QJ226" s="202"/>
      <c r="QK226" s="202"/>
      <c r="QL226" s="202"/>
      <c r="QM226" s="202"/>
      <c r="QN226" s="202"/>
      <c r="QO226" s="202"/>
      <c r="QP226" s="202"/>
      <c r="QQ226" s="202"/>
      <c r="QR226" s="202"/>
      <c r="QS226" s="202"/>
      <c r="QT226" s="202"/>
      <c r="QU226" s="202"/>
      <c r="QV226" s="202"/>
      <c r="QW226" s="202"/>
      <c r="QX226" s="202"/>
      <c r="QY226" s="202"/>
      <c r="QZ226" s="202"/>
      <c r="RA226" s="202"/>
      <c r="RB226" s="202"/>
      <c r="RC226" s="202"/>
      <c r="RD226" s="202"/>
      <c r="RE226" s="202"/>
      <c r="RF226" s="202"/>
      <c r="RG226" s="202"/>
      <c r="RH226" s="202"/>
      <c r="RI226" s="202"/>
      <c r="RJ226" s="202"/>
      <c r="RK226" s="202"/>
      <c r="RL226" s="202"/>
      <c r="RM226" s="202"/>
      <c r="RN226" s="202"/>
      <c r="RO226" s="202"/>
      <c r="RP226" s="202"/>
      <c r="RQ226" s="202"/>
      <c r="RR226" s="202"/>
      <c r="RS226" s="202"/>
      <c r="RT226" s="202"/>
      <c r="RU226" s="202"/>
      <c r="RV226" s="202"/>
      <c r="RW226" s="202"/>
      <c r="RX226" s="202"/>
      <c r="RY226" s="202"/>
      <c r="RZ226" s="202"/>
      <c r="SA226" s="202"/>
      <c r="SB226" s="202"/>
      <c r="SC226" s="202"/>
      <c r="SD226" s="202"/>
      <c r="SE226" s="202"/>
      <c r="SF226" s="202"/>
      <c r="SG226" s="202"/>
      <c r="SH226" s="202"/>
      <c r="SI226" s="202"/>
      <c r="SJ226" s="202"/>
      <c r="SK226" s="202"/>
      <c r="SL226" s="202"/>
      <c r="SM226" s="202"/>
      <c r="SN226" s="202"/>
      <c r="SO226" s="202"/>
      <c r="SP226" s="202"/>
      <c r="SQ226" s="202"/>
      <c r="SR226" s="202"/>
      <c r="SS226" s="202"/>
      <c r="ST226" s="202"/>
      <c r="SU226" s="202"/>
      <c r="SV226" s="202"/>
      <c r="SW226" s="202"/>
      <c r="SX226" s="202"/>
      <c r="SY226" s="202"/>
      <c r="SZ226" s="202"/>
      <c r="TA226" s="202"/>
      <c r="TB226" s="202"/>
      <c r="TC226" s="202"/>
      <c r="TD226" s="202"/>
      <c r="TE226" s="202"/>
      <c r="TF226" s="202"/>
      <c r="TG226" s="202"/>
      <c r="TH226" s="202"/>
      <c r="TI226" s="202"/>
      <c r="TJ226" s="202"/>
      <c r="TK226" s="202"/>
      <c r="TL226" s="202"/>
      <c r="TM226" s="202"/>
      <c r="TN226" s="202"/>
      <c r="TO226" s="202"/>
      <c r="TP226" s="202"/>
      <c r="TQ226" s="202"/>
      <c r="TR226" s="202"/>
      <c r="TS226" s="202"/>
      <c r="TT226" s="202"/>
      <c r="TU226" s="202"/>
      <c r="TV226" s="202"/>
      <c r="TW226" s="202"/>
      <c r="TX226" s="202"/>
      <c r="TY226" s="202"/>
      <c r="TZ226" s="202"/>
      <c r="UA226" s="202"/>
      <c r="UB226" s="202"/>
      <c r="UC226" s="202"/>
      <c r="UD226" s="202"/>
      <c r="UE226" s="202"/>
      <c r="UF226" s="202"/>
      <c r="UG226" s="202"/>
      <c r="UH226" s="202"/>
      <c r="UI226" s="202"/>
      <c r="UJ226" s="202"/>
      <c r="UK226" s="202"/>
      <c r="UL226" s="202"/>
      <c r="UM226" s="202"/>
      <c r="UN226" s="202"/>
      <c r="UO226" s="202"/>
      <c r="UP226" s="202"/>
      <c r="UQ226" s="202"/>
      <c r="UR226" s="202"/>
      <c r="US226" s="202"/>
      <c r="UT226" s="202"/>
      <c r="UU226" s="202"/>
      <c r="UV226" s="202"/>
      <c r="UW226" s="202"/>
      <c r="UX226" s="202"/>
      <c r="UY226" s="202"/>
      <c r="UZ226" s="202"/>
      <c r="VA226" s="202"/>
      <c r="VB226" s="202"/>
      <c r="VC226" s="202"/>
      <c r="VD226" s="202"/>
      <c r="VE226" s="202"/>
      <c r="VF226" s="202"/>
      <c r="VG226" s="202"/>
      <c r="VH226" s="202"/>
      <c r="VI226" s="202"/>
      <c r="VJ226" s="202"/>
      <c r="VK226" s="202"/>
      <c r="VL226" s="202"/>
      <c r="VM226" s="202"/>
      <c r="VN226" s="202"/>
      <c r="VO226" s="202"/>
      <c r="VP226" s="202"/>
      <c r="VQ226" s="202"/>
      <c r="VR226" s="202"/>
      <c r="VS226" s="202"/>
      <c r="VT226" s="202"/>
      <c r="VU226" s="202"/>
      <c r="VV226" s="202"/>
      <c r="VW226" s="202"/>
      <c r="VX226" s="202"/>
      <c r="VY226" s="202"/>
      <c r="VZ226" s="202"/>
      <c r="WA226" s="202"/>
      <c r="WB226" s="202"/>
      <c r="WC226" s="202"/>
      <c r="WD226" s="202"/>
      <c r="WE226" s="202"/>
      <c r="WF226" s="202"/>
      <c r="WG226" s="202"/>
      <c r="WH226" s="202"/>
      <c r="WI226" s="202"/>
      <c r="WJ226" s="202"/>
      <c r="WK226" s="202"/>
      <c r="WL226" s="202"/>
      <c r="WM226" s="202"/>
      <c r="WN226" s="202"/>
      <c r="WO226" s="202"/>
      <c r="WP226" s="202"/>
      <c r="WQ226" s="202"/>
      <c r="WR226" s="202"/>
      <c r="WS226" s="202"/>
      <c r="WT226" s="202"/>
      <c r="WU226" s="202"/>
      <c r="WV226" s="202"/>
      <c r="WW226" s="202"/>
      <c r="WX226" s="202"/>
      <c r="WY226" s="202"/>
      <c r="WZ226" s="202"/>
      <c r="XA226" s="202"/>
      <c r="XB226" s="202"/>
      <c r="XC226" s="202"/>
      <c r="XD226" s="202"/>
      <c r="XE226" s="202"/>
      <c r="XF226" s="202"/>
      <c r="XG226" s="202"/>
      <c r="XH226" s="202"/>
      <c r="XI226" s="202"/>
      <c r="XJ226" s="202"/>
      <c r="XK226" s="202"/>
      <c r="XL226" s="202"/>
      <c r="XM226" s="202"/>
      <c r="XN226" s="202"/>
      <c r="XO226" s="202"/>
      <c r="XP226" s="202"/>
      <c r="XQ226" s="202"/>
      <c r="XR226" s="202"/>
      <c r="XS226" s="202"/>
      <c r="XT226" s="202"/>
      <c r="XU226" s="202"/>
      <c r="XV226" s="202"/>
      <c r="XW226" s="202"/>
      <c r="XX226" s="202"/>
      <c r="XY226" s="202"/>
      <c r="XZ226" s="202"/>
      <c r="YA226" s="202"/>
      <c r="YB226" s="202"/>
      <c r="YC226" s="202"/>
      <c r="YD226" s="202"/>
      <c r="YE226" s="202"/>
      <c r="YF226" s="202"/>
      <c r="YG226" s="202"/>
      <c r="YH226" s="202"/>
      <c r="YI226" s="202"/>
      <c r="YJ226" s="202"/>
      <c r="YK226" s="202"/>
      <c r="YL226" s="202"/>
      <c r="YM226" s="202"/>
      <c r="YN226" s="202"/>
      <c r="YO226" s="202"/>
      <c r="YP226" s="202"/>
      <c r="YQ226" s="202"/>
      <c r="YR226" s="202"/>
      <c r="YS226" s="202"/>
      <c r="YT226" s="202"/>
      <c r="YU226" s="202"/>
      <c r="YV226" s="202"/>
      <c r="YW226" s="202"/>
      <c r="YX226" s="202"/>
      <c r="YY226" s="202"/>
      <c r="YZ226" s="202"/>
      <c r="ZA226" s="202"/>
      <c r="ZB226" s="202"/>
      <c r="ZC226" s="202"/>
      <c r="ZD226" s="202"/>
      <c r="ZE226" s="202"/>
      <c r="ZF226" s="202"/>
      <c r="ZG226" s="202"/>
      <c r="ZH226" s="202"/>
      <c r="ZI226" s="202"/>
      <c r="ZJ226" s="202"/>
      <c r="ZK226" s="202"/>
      <c r="ZL226" s="202"/>
      <c r="ZM226" s="202"/>
      <c r="ZN226" s="202"/>
      <c r="ZO226" s="202"/>
      <c r="ZP226" s="202"/>
      <c r="ZQ226" s="202"/>
      <c r="ZR226" s="202"/>
      <c r="ZS226" s="202"/>
      <c r="ZT226" s="202"/>
      <c r="ZU226" s="202"/>
      <c r="ZV226" s="202"/>
      <c r="ZW226" s="202"/>
      <c r="ZX226" s="202"/>
      <c r="ZY226" s="202"/>
      <c r="ZZ226" s="202"/>
      <c r="AAA226" s="202"/>
      <c r="AAB226" s="202"/>
      <c r="AAC226" s="202"/>
      <c r="AAD226" s="202"/>
      <c r="AAE226" s="202"/>
      <c r="AAF226" s="202"/>
      <c r="AAG226" s="202"/>
      <c r="AAH226" s="202"/>
      <c r="AAI226" s="202"/>
      <c r="AAJ226" s="202"/>
      <c r="AAK226" s="202"/>
      <c r="AAL226" s="202"/>
      <c r="AAM226" s="202"/>
      <c r="AAN226" s="202"/>
      <c r="AAO226" s="202"/>
      <c r="AAP226" s="202"/>
      <c r="AAQ226" s="202"/>
      <c r="AAR226" s="202"/>
      <c r="AAS226" s="202"/>
      <c r="AAT226" s="202"/>
      <c r="AAU226" s="202"/>
      <c r="AAV226" s="202"/>
      <c r="AAW226" s="202"/>
      <c r="AAX226" s="202"/>
      <c r="AAY226" s="202"/>
      <c r="AAZ226" s="202"/>
      <c r="ABA226" s="202"/>
      <c r="ABB226" s="202"/>
      <c r="ABC226" s="202"/>
      <c r="ABD226" s="202"/>
      <c r="ABE226" s="202"/>
      <c r="ABF226" s="202"/>
      <c r="ABG226" s="202"/>
      <c r="ABH226" s="202"/>
      <c r="ABI226" s="202"/>
      <c r="ABJ226" s="202"/>
      <c r="ABK226" s="202"/>
      <c r="ABL226" s="202"/>
      <c r="ABM226" s="202"/>
      <c r="ABN226" s="202"/>
      <c r="ABO226" s="202"/>
      <c r="ABP226" s="202"/>
      <c r="ABQ226" s="202"/>
      <c r="ABR226" s="202"/>
      <c r="ABS226" s="202"/>
      <c r="ABT226" s="202"/>
      <c r="ABU226" s="202"/>
      <c r="ABV226" s="202"/>
      <c r="ABW226" s="202"/>
      <c r="ABX226" s="202"/>
      <c r="ABY226" s="202"/>
      <c r="ABZ226" s="202"/>
      <c r="ACA226" s="202"/>
      <c r="ACB226" s="202"/>
      <c r="ACC226" s="202"/>
      <c r="ACD226" s="202"/>
      <c r="ACE226" s="202"/>
      <c r="ACF226" s="202"/>
      <c r="ACG226" s="202"/>
      <c r="ACH226" s="202"/>
      <c r="ACI226" s="202"/>
      <c r="ACJ226" s="202"/>
      <c r="ACK226" s="202"/>
      <c r="ACL226" s="202"/>
      <c r="ACM226" s="202"/>
      <c r="ACN226" s="202"/>
      <c r="ACO226" s="202"/>
      <c r="ACP226" s="202"/>
      <c r="ACQ226" s="202"/>
      <c r="ACR226" s="202"/>
      <c r="ACS226" s="202"/>
      <c r="ACT226" s="202"/>
      <c r="ACU226" s="202"/>
      <c r="ACV226" s="202"/>
      <c r="ACW226" s="202"/>
      <c r="ACX226" s="202"/>
      <c r="ACY226" s="202"/>
      <c r="ACZ226" s="202"/>
      <c r="ADA226" s="202"/>
      <c r="ADB226" s="202"/>
      <c r="ADC226" s="202"/>
      <c r="ADD226" s="202"/>
      <c r="ADE226" s="202"/>
      <c r="ADF226" s="202"/>
      <c r="ADG226" s="202"/>
      <c r="ADH226" s="202"/>
      <c r="ADI226" s="202"/>
      <c r="ADJ226" s="202"/>
      <c r="ADK226" s="202"/>
      <c r="ADL226" s="202"/>
      <c r="ADM226" s="202"/>
      <c r="ADN226" s="202"/>
      <c r="ADO226" s="202"/>
      <c r="ADP226" s="202"/>
      <c r="ADQ226" s="202"/>
      <c r="ADR226" s="202"/>
      <c r="ADS226" s="202"/>
      <c r="ADT226" s="202"/>
      <c r="ADU226" s="202"/>
      <c r="ADV226" s="202"/>
      <c r="ADW226" s="202"/>
      <c r="ADX226" s="202"/>
      <c r="ADY226" s="202"/>
      <c r="ADZ226" s="202"/>
      <c r="AEA226" s="202"/>
      <c r="AEB226" s="202"/>
      <c r="AEC226" s="202"/>
      <c r="AED226" s="202"/>
      <c r="AEE226" s="202"/>
      <c r="AEF226" s="202"/>
      <c r="AEG226" s="202"/>
      <c r="AEH226" s="202"/>
      <c r="AEI226" s="202"/>
      <c r="AEJ226" s="202"/>
      <c r="AEK226" s="202"/>
      <c r="AEL226" s="202"/>
      <c r="AEM226" s="202"/>
      <c r="AEN226" s="202"/>
      <c r="AEO226" s="202"/>
      <c r="AEP226" s="202"/>
      <c r="AEQ226" s="202"/>
      <c r="AER226" s="202"/>
      <c r="AES226" s="202"/>
      <c r="AET226" s="202"/>
      <c r="AEU226" s="202"/>
      <c r="AEV226" s="202"/>
      <c r="AEW226" s="202"/>
      <c r="AEX226" s="202"/>
      <c r="AEY226" s="202"/>
      <c r="AEZ226" s="202"/>
      <c r="AFA226" s="202"/>
      <c r="AFB226" s="202"/>
      <c r="AFC226" s="202"/>
      <c r="AFD226" s="202"/>
      <c r="AFE226" s="202"/>
      <c r="AFF226" s="202"/>
      <c r="AFG226" s="202"/>
      <c r="AFH226" s="202"/>
      <c r="AFI226" s="202"/>
      <c r="AFJ226" s="202"/>
      <c r="AFK226" s="202"/>
      <c r="AFL226" s="202"/>
      <c r="AFM226" s="202"/>
      <c r="AFN226" s="202"/>
      <c r="AFO226" s="202"/>
      <c r="AFP226" s="202"/>
      <c r="AFQ226" s="202"/>
      <c r="AFR226" s="202"/>
      <c r="AFS226" s="202"/>
      <c r="AFT226" s="202"/>
      <c r="AFU226" s="202"/>
      <c r="AFV226" s="202"/>
      <c r="AFW226" s="202"/>
      <c r="AFX226" s="202"/>
      <c r="AFY226" s="202"/>
      <c r="AFZ226" s="202"/>
      <c r="AGA226" s="202"/>
      <c r="AGB226" s="202"/>
      <c r="AGC226" s="202"/>
      <c r="AGD226" s="202"/>
      <c r="AGE226" s="202"/>
      <c r="AGF226" s="202"/>
      <c r="AGG226" s="202"/>
      <c r="AGH226" s="202"/>
      <c r="AGI226" s="202"/>
      <c r="AGJ226" s="202"/>
      <c r="AGK226" s="202"/>
      <c r="AGL226" s="202"/>
      <c r="AGM226" s="202"/>
      <c r="AGN226" s="202"/>
      <c r="AGO226" s="202"/>
      <c r="AGP226" s="202"/>
      <c r="AGQ226" s="202"/>
      <c r="AGR226" s="202"/>
      <c r="AGS226" s="202"/>
      <c r="AGT226" s="202"/>
      <c r="AGU226" s="202"/>
      <c r="AGV226" s="202"/>
      <c r="AGW226" s="202"/>
      <c r="AGX226" s="202"/>
      <c r="AGY226" s="202"/>
      <c r="AGZ226" s="202"/>
      <c r="AHA226" s="202"/>
      <c r="AHB226" s="202"/>
      <c r="AHC226" s="202"/>
      <c r="AHD226" s="202"/>
      <c r="AHE226" s="202"/>
      <c r="AHF226" s="202"/>
      <c r="AHG226" s="202"/>
      <c r="AHH226" s="202"/>
      <c r="AHI226" s="202"/>
      <c r="AHJ226" s="202"/>
      <c r="AHK226" s="202"/>
      <c r="AHL226" s="202"/>
      <c r="AHM226" s="202"/>
      <c r="AHN226" s="202"/>
      <c r="AHO226" s="202"/>
      <c r="AHP226" s="202"/>
      <c r="AHQ226" s="202"/>
      <c r="AHR226" s="202"/>
      <c r="AHS226" s="202"/>
      <c r="AHT226" s="202"/>
      <c r="AHU226" s="202"/>
      <c r="AHV226" s="202"/>
      <c r="AHW226" s="202"/>
      <c r="AHX226" s="202"/>
      <c r="AHY226" s="202"/>
      <c r="AHZ226" s="202"/>
      <c r="AIA226" s="202"/>
      <c r="AIB226" s="202"/>
      <c r="AIC226" s="202"/>
      <c r="AID226" s="202"/>
      <c r="AIE226" s="202"/>
      <c r="AIF226" s="202"/>
      <c r="AIG226" s="202"/>
      <c r="AIH226" s="202"/>
      <c r="AII226" s="202"/>
      <c r="AIJ226" s="202"/>
      <c r="AIK226" s="202"/>
      <c r="AIL226" s="202"/>
      <c r="AIM226" s="202"/>
      <c r="AIN226" s="202"/>
      <c r="AIO226" s="202"/>
      <c r="AIP226" s="202"/>
      <c r="AIQ226" s="202"/>
      <c r="AIR226" s="202"/>
      <c r="AIS226" s="202"/>
      <c r="AIT226" s="202"/>
      <c r="AIU226" s="202"/>
      <c r="AIV226" s="202"/>
      <c r="AIW226" s="202"/>
      <c r="AIX226" s="202"/>
      <c r="AIY226" s="202"/>
      <c r="AIZ226" s="202"/>
      <c r="AJA226" s="202"/>
      <c r="AJB226" s="202"/>
      <c r="AJC226" s="202"/>
      <c r="AJD226" s="202"/>
      <c r="AJE226" s="202"/>
      <c r="AJF226" s="202"/>
      <c r="AJG226" s="202"/>
      <c r="AJH226" s="202"/>
      <c r="AJI226" s="202"/>
      <c r="AJJ226" s="202"/>
      <c r="AJK226" s="202"/>
      <c r="AJL226" s="202"/>
      <c r="AJM226" s="202"/>
      <c r="AJN226" s="202"/>
      <c r="AJO226" s="202"/>
      <c r="AJP226" s="202"/>
      <c r="AJQ226" s="202"/>
      <c r="AJR226" s="202"/>
      <c r="AJS226" s="202"/>
      <c r="AJT226" s="202"/>
      <c r="AJU226" s="202"/>
      <c r="AJV226" s="202"/>
      <c r="AJW226" s="202"/>
      <c r="AJX226" s="202"/>
      <c r="AJY226" s="202"/>
      <c r="AJZ226" s="202"/>
      <c r="AKA226" s="202"/>
      <c r="AKB226" s="202"/>
      <c r="AKC226" s="202"/>
      <c r="AKD226" s="202"/>
      <c r="AKE226" s="202"/>
      <c r="AKF226" s="202"/>
      <c r="AKG226" s="202"/>
      <c r="AKH226" s="202"/>
      <c r="AKI226" s="202"/>
      <c r="AKJ226" s="202"/>
      <c r="AKK226" s="202"/>
      <c r="AKL226" s="202"/>
      <c r="AKM226" s="202"/>
      <c r="AKN226" s="202"/>
      <c r="AKO226" s="202"/>
      <c r="AKP226" s="202"/>
      <c r="AKQ226" s="202"/>
      <c r="AKR226" s="202"/>
      <c r="AKS226" s="202"/>
      <c r="AKT226" s="202"/>
      <c r="AKU226" s="202"/>
      <c r="AKV226" s="202"/>
      <c r="AKW226" s="202"/>
      <c r="AKX226" s="202"/>
      <c r="AKY226" s="202"/>
      <c r="AKZ226" s="202"/>
      <c r="ALA226" s="202"/>
      <c r="ALB226" s="202"/>
      <c r="ALC226" s="202"/>
      <c r="ALD226" s="202"/>
      <c r="ALE226" s="202"/>
      <c r="ALF226" s="202"/>
      <c r="ALG226" s="202"/>
      <c r="ALH226" s="202"/>
      <c r="ALI226" s="202"/>
      <c r="ALJ226" s="202"/>
      <c r="ALK226" s="202"/>
      <c r="ALL226" s="202"/>
      <c r="ALM226" s="202"/>
      <c r="ALN226" s="202"/>
      <c r="ALO226" s="202"/>
      <c r="ALP226" s="202"/>
      <c r="ALQ226" s="202"/>
      <c r="ALR226" s="202"/>
      <c r="ALS226" s="202"/>
      <c r="ALT226" s="202"/>
      <c r="ALU226" s="202"/>
      <c r="ALV226" s="202"/>
      <c r="ALW226" s="202"/>
      <c r="ALX226" s="202"/>
      <c r="ALY226" s="202"/>
      <c r="ALZ226" s="202"/>
      <c r="AMA226" s="202"/>
      <c r="AMB226" s="202"/>
      <c r="AMC226" s="202"/>
      <c r="AMD226" s="202"/>
      <c r="AME226" s="202"/>
    </row>
    <row r="227" spans="1:1020" s="208" customFormat="1">
      <c r="A227" s="209"/>
      <c r="B227" s="210"/>
      <c r="C227" s="199"/>
      <c r="D227" s="205"/>
      <c r="E227" s="205"/>
      <c r="F227" s="204"/>
      <c r="G227" s="204"/>
      <c r="H227" s="204"/>
      <c r="I227" s="204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  <c r="BL227" s="202"/>
      <c r="BM227" s="202"/>
      <c r="BN227" s="202"/>
      <c r="BO227" s="202"/>
      <c r="BP227" s="202"/>
      <c r="BQ227" s="202"/>
      <c r="BR227" s="202"/>
      <c r="BS227" s="202"/>
      <c r="BT227" s="202"/>
      <c r="BU227" s="202"/>
      <c r="BV227" s="202"/>
      <c r="BW227" s="202"/>
      <c r="BX227" s="202"/>
      <c r="BY227" s="202"/>
      <c r="BZ227" s="202"/>
      <c r="CA227" s="202"/>
      <c r="CB227" s="202"/>
      <c r="CC227" s="202"/>
      <c r="CD227" s="202"/>
      <c r="CE227" s="202"/>
      <c r="CF227" s="202"/>
      <c r="CG227" s="202"/>
      <c r="CH227" s="202"/>
      <c r="CI227" s="202"/>
      <c r="CJ227" s="202"/>
      <c r="CK227" s="202"/>
      <c r="CL227" s="202"/>
      <c r="CM227" s="202"/>
      <c r="CN227" s="202"/>
      <c r="CO227" s="202"/>
      <c r="CP227" s="202"/>
      <c r="CQ227" s="202"/>
      <c r="CR227" s="202"/>
      <c r="CS227" s="202"/>
      <c r="CT227" s="202"/>
      <c r="CU227" s="202"/>
      <c r="CV227" s="202"/>
      <c r="CW227" s="202"/>
      <c r="CX227" s="202"/>
      <c r="CY227" s="202"/>
      <c r="CZ227" s="202"/>
      <c r="DA227" s="202"/>
      <c r="DB227" s="202"/>
      <c r="DC227" s="202"/>
      <c r="DD227" s="202"/>
      <c r="DE227" s="202"/>
      <c r="DF227" s="202"/>
      <c r="DG227" s="202"/>
      <c r="DH227" s="202"/>
      <c r="DI227" s="202"/>
      <c r="DJ227" s="202"/>
      <c r="DK227" s="202"/>
      <c r="DL227" s="202"/>
      <c r="DM227" s="202"/>
      <c r="DN227" s="202"/>
      <c r="DO227" s="202"/>
      <c r="DP227" s="202"/>
      <c r="DQ227" s="202"/>
      <c r="DR227" s="202"/>
      <c r="DS227" s="202"/>
      <c r="DT227" s="202"/>
      <c r="DU227" s="202"/>
      <c r="DV227" s="202"/>
      <c r="DW227" s="202"/>
      <c r="DX227" s="202"/>
      <c r="DY227" s="202"/>
      <c r="DZ227" s="202"/>
      <c r="EA227" s="202"/>
      <c r="EB227" s="202"/>
      <c r="EC227" s="202"/>
      <c r="ED227" s="202"/>
      <c r="EE227" s="202"/>
      <c r="EF227" s="202"/>
      <c r="EG227" s="202"/>
      <c r="EH227" s="202"/>
      <c r="EI227" s="202"/>
      <c r="EJ227" s="202"/>
      <c r="EK227" s="202"/>
      <c r="EL227" s="202"/>
      <c r="EM227" s="202"/>
      <c r="EN227" s="202"/>
      <c r="EO227" s="202"/>
      <c r="EP227" s="202"/>
      <c r="EQ227" s="202"/>
      <c r="ER227" s="202"/>
      <c r="ES227" s="202"/>
      <c r="ET227" s="202"/>
      <c r="EU227" s="202"/>
      <c r="EV227" s="202"/>
      <c r="EW227" s="202"/>
      <c r="EX227" s="202"/>
      <c r="EY227" s="202"/>
      <c r="EZ227" s="202"/>
      <c r="FA227" s="202"/>
      <c r="FB227" s="202"/>
      <c r="FC227" s="202"/>
      <c r="FD227" s="202"/>
      <c r="FE227" s="202"/>
      <c r="FF227" s="202"/>
      <c r="FG227" s="202"/>
      <c r="FH227" s="202"/>
      <c r="FI227" s="202"/>
      <c r="FJ227" s="202"/>
      <c r="FK227" s="202"/>
      <c r="FL227" s="202"/>
      <c r="FM227" s="202"/>
      <c r="FN227" s="202"/>
      <c r="FO227" s="202"/>
      <c r="FP227" s="202"/>
      <c r="FQ227" s="202"/>
      <c r="FR227" s="202"/>
      <c r="FS227" s="202"/>
      <c r="FT227" s="202"/>
      <c r="FU227" s="202"/>
      <c r="FV227" s="202"/>
      <c r="FW227" s="202"/>
      <c r="FX227" s="202"/>
      <c r="FY227" s="202"/>
      <c r="FZ227" s="202"/>
      <c r="GA227" s="202"/>
      <c r="GB227" s="202"/>
      <c r="GC227" s="202"/>
      <c r="GD227" s="202"/>
      <c r="GE227" s="202"/>
      <c r="GF227" s="202"/>
      <c r="GG227" s="202"/>
      <c r="GH227" s="202"/>
      <c r="GI227" s="202"/>
      <c r="GJ227" s="202"/>
      <c r="GK227" s="202"/>
      <c r="GL227" s="202"/>
      <c r="GM227" s="202"/>
      <c r="GN227" s="202"/>
      <c r="GO227" s="202"/>
      <c r="GP227" s="202"/>
      <c r="GQ227" s="202"/>
      <c r="GR227" s="202"/>
      <c r="GS227" s="202"/>
      <c r="GT227" s="202"/>
      <c r="GU227" s="202"/>
      <c r="GV227" s="202"/>
      <c r="GW227" s="202"/>
      <c r="GX227" s="202"/>
      <c r="GY227" s="202"/>
      <c r="GZ227" s="202"/>
      <c r="HA227" s="202"/>
      <c r="HB227" s="202"/>
      <c r="HC227" s="202"/>
      <c r="HD227" s="202"/>
      <c r="HE227" s="202"/>
      <c r="HF227" s="202"/>
      <c r="HG227" s="202"/>
      <c r="HH227" s="202"/>
      <c r="HI227" s="202"/>
      <c r="HJ227" s="202"/>
      <c r="HK227" s="202"/>
      <c r="HL227" s="202"/>
      <c r="HM227" s="202"/>
      <c r="HN227" s="202"/>
      <c r="HO227" s="202"/>
      <c r="HP227" s="202"/>
      <c r="HQ227" s="202"/>
      <c r="HR227" s="202"/>
      <c r="HS227" s="202"/>
      <c r="HT227" s="202"/>
      <c r="HU227" s="202"/>
      <c r="HV227" s="202"/>
      <c r="HW227" s="202"/>
      <c r="HX227" s="202"/>
      <c r="HY227" s="202"/>
      <c r="HZ227" s="202"/>
      <c r="IA227" s="202"/>
      <c r="IB227" s="202"/>
      <c r="IC227" s="202"/>
      <c r="ID227" s="202"/>
      <c r="IE227" s="202"/>
      <c r="IF227" s="202"/>
      <c r="IG227" s="202"/>
      <c r="IH227" s="202"/>
      <c r="II227" s="202"/>
      <c r="IJ227" s="202"/>
      <c r="IK227" s="202"/>
      <c r="IL227" s="202"/>
      <c r="IM227" s="202"/>
      <c r="IN227" s="202"/>
      <c r="IO227" s="202"/>
      <c r="IP227" s="202"/>
      <c r="IQ227" s="202"/>
      <c r="IR227" s="202"/>
      <c r="IS227" s="202"/>
      <c r="IT227" s="202"/>
      <c r="IU227" s="202"/>
      <c r="IV227" s="202"/>
      <c r="IW227" s="202"/>
      <c r="IX227" s="202"/>
      <c r="IY227" s="202"/>
      <c r="IZ227" s="202"/>
      <c r="JA227" s="202"/>
      <c r="JB227" s="202"/>
      <c r="JC227" s="202"/>
      <c r="JD227" s="202"/>
      <c r="JE227" s="202"/>
      <c r="JF227" s="202"/>
      <c r="JG227" s="202"/>
      <c r="JH227" s="202"/>
      <c r="JI227" s="202"/>
      <c r="JJ227" s="202"/>
      <c r="JK227" s="202"/>
      <c r="JL227" s="202"/>
      <c r="JM227" s="202"/>
      <c r="JN227" s="202"/>
      <c r="JO227" s="202"/>
      <c r="JP227" s="202"/>
      <c r="JQ227" s="202"/>
      <c r="JR227" s="202"/>
      <c r="JS227" s="202"/>
      <c r="JT227" s="202"/>
      <c r="JU227" s="202"/>
      <c r="JV227" s="202"/>
      <c r="JW227" s="202"/>
      <c r="JX227" s="202"/>
      <c r="JY227" s="202"/>
      <c r="JZ227" s="202"/>
      <c r="KA227" s="202"/>
      <c r="KB227" s="202"/>
      <c r="KC227" s="202"/>
      <c r="KD227" s="202"/>
      <c r="KE227" s="202"/>
      <c r="KF227" s="202"/>
      <c r="KG227" s="202"/>
      <c r="KH227" s="202"/>
      <c r="KI227" s="202"/>
      <c r="KJ227" s="202"/>
      <c r="KK227" s="202"/>
      <c r="KL227" s="202"/>
      <c r="KM227" s="202"/>
      <c r="KN227" s="202"/>
      <c r="KO227" s="202"/>
      <c r="KP227" s="202"/>
      <c r="KQ227" s="202"/>
      <c r="KR227" s="202"/>
      <c r="KS227" s="202"/>
      <c r="KT227" s="202"/>
      <c r="KU227" s="202"/>
      <c r="KV227" s="202"/>
      <c r="KW227" s="202"/>
      <c r="KX227" s="202"/>
      <c r="KY227" s="202"/>
      <c r="KZ227" s="202"/>
      <c r="LA227" s="202"/>
      <c r="LB227" s="202"/>
      <c r="LC227" s="202"/>
      <c r="LD227" s="202"/>
      <c r="LE227" s="202"/>
      <c r="LF227" s="202"/>
      <c r="LG227" s="202"/>
      <c r="LH227" s="202"/>
      <c r="LI227" s="202"/>
      <c r="LJ227" s="202"/>
      <c r="LK227" s="202"/>
      <c r="LL227" s="202"/>
      <c r="LM227" s="202"/>
      <c r="LN227" s="202"/>
      <c r="LO227" s="202"/>
      <c r="LP227" s="202"/>
      <c r="LQ227" s="202"/>
      <c r="LR227" s="202"/>
      <c r="LS227" s="202"/>
      <c r="LT227" s="202"/>
      <c r="LU227" s="202"/>
      <c r="LV227" s="202"/>
      <c r="LW227" s="202"/>
      <c r="LX227" s="202"/>
      <c r="LY227" s="202"/>
      <c r="LZ227" s="202"/>
      <c r="MA227" s="202"/>
      <c r="MB227" s="202"/>
      <c r="MC227" s="202"/>
      <c r="MD227" s="202"/>
      <c r="ME227" s="202"/>
      <c r="MF227" s="202"/>
      <c r="MG227" s="202"/>
      <c r="MH227" s="202"/>
      <c r="MI227" s="202"/>
      <c r="MJ227" s="202"/>
      <c r="MK227" s="202"/>
      <c r="ML227" s="202"/>
      <c r="MM227" s="202"/>
      <c r="MN227" s="202"/>
      <c r="MO227" s="202"/>
      <c r="MP227" s="202"/>
      <c r="MQ227" s="202"/>
      <c r="MR227" s="202"/>
      <c r="MS227" s="202"/>
      <c r="MT227" s="202"/>
      <c r="MU227" s="202"/>
      <c r="MV227" s="202"/>
      <c r="MW227" s="202"/>
      <c r="MX227" s="202"/>
      <c r="MY227" s="202"/>
      <c r="MZ227" s="202"/>
      <c r="NA227" s="202"/>
      <c r="NB227" s="202"/>
      <c r="NC227" s="202"/>
      <c r="ND227" s="202"/>
      <c r="NE227" s="202"/>
      <c r="NF227" s="202"/>
      <c r="NG227" s="202"/>
      <c r="NH227" s="202"/>
      <c r="NI227" s="202"/>
      <c r="NJ227" s="202"/>
      <c r="NK227" s="202"/>
      <c r="NL227" s="202"/>
      <c r="NM227" s="202"/>
      <c r="NN227" s="202"/>
      <c r="NO227" s="202"/>
      <c r="NP227" s="202"/>
      <c r="NQ227" s="202"/>
      <c r="NR227" s="202"/>
      <c r="NS227" s="202"/>
      <c r="NT227" s="202"/>
      <c r="NU227" s="202"/>
      <c r="NV227" s="202"/>
      <c r="NW227" s="202"/>
      <c r="NX227" s="202"/>
      <c r="NY227" s="202"/>
      <c r="NZ227" s="202"/>
      <c r="OA227" s="202"/>
      <c r="OB227" s="202"/>
      <c r="OC227" s="202"/>
      <c r="OD227" s="202"/>
      <c r="OE227" s="202"/>
      <c r="OF227" s="202"/>
      <c r="OG227" s="202"/>
      <c r="OH227" s="202"/>
      <c r="OI227" s="202"/>
      <c r="OJ227" s="202"/>
      <c r="OK227" s="202"/>
      <c r="OL227" s="202"/>
      <c r="OM227" s="202"/>
      <c r="ON227" s="202"/>
      <c r="OO227" s="202"/>
      <c r="OP227" s="202"/>
      <c r="OQ227" s="202"/>
      <c r="OR227" s="202"/>
      <c r="OS227" s="202"/>
      <c r="OT227" s="202"/>
      <c r="OU227" s="202"/>
      <c r="OV227" s="202"/>
      <c r="OW227" s="202"/>
      <c r="OX227" s="202"/>
      <c r="OY227" s="202"/>
      <c r="OZ227" s="202"/>
      <c r="PA227" s="202"/>
      <c r="PB227" s="202"/>
      <c r="PC227" s="202"/>
      <c r="PD227" s="202"/>
      <c r="PE227" s="202"/>
      <c r="PF227" s="202"/>
      <c r="PG227" s="202"/>
      <c r="PH227" s="202"/>
      <c r="PI227" s="202"/>
      <c r="PJ227" s="202"/>
      <c r="PK227" s="202"/>
      <c r="PL227" s="202"/>
      <c r="PM227" s="202"/>
      <c r="PN227" s="202"/>
      <c r="PO227" s="202"/>
      <c r="PP227" s="202"/>
      <c r="PQ227" s="202"/>
      <c r="PR227" s="202"/>
      <c r="PS227" s="202"/>
      <c r="PT227" s="202"/>
      <c r="PU227" s="202"/>
      <c r="PV227" s="202"/>
      <c r="PW227" s="202"/>
      <c r="PX227" s="202"/>
      <c r="PY227" s="202"/>
      <c r="PZ227" s="202"/>
      <c r="QA227" s="202"/>
      <c r="QB227" s="202"/>
      <c r="QC227" s="202"/>
      <c r="QD227" s="202"/>
      <c r="QE227" s="202"/>
      <c r="QF227" s="202"/>
      <c r="QG227" s="202"/>
      <c r="QH227" s="202"/>
      <c r="QI227" s="202"/>
      <c r="QJ227" s="202"/>
      <c r="QK227" s="202"/>
      <c r="QL227" s="202"/>
      <c r="QM227" s="202"/>
      <c r="QN227" s="202"/>
      <c r="QO227" s="202"/>
      <c r="QP227" s="202"/>
      <c r="QQ227" s="202"/>
      <c r="QR227" s="202"/>
      <c r="QS227" s="202"/>
      <c r="QT227" s="202"/>
      <c r="QU227" s="202"/>
      <c r="QV227" s="202"/>
      <c r="QW227" s="202"/>
      <c r="QX227" s="202"/>
      <c r="QY227" s="202"/>
      <c r="QZ227" s="202"/>
      <c r="RA227" s="202"/>
      <c r="RB227" s="202"/>
      <c r="RC227" s="202"/>
      <c r="RD227" s="202"/>
      <c r="RE227" s="202"/>
      <c r="RF227" s="202"/>
      <c r="RG227" s="202"/>
      <c r="RH227" s="202"/>
      <c r="RI227" s="202"/>
      <c r="RJ227" s="202"/>
      <c r="RK227" s="202"/>
      <c r="RL227" s="202"/>
      <c r="RM227" s="202"/>
      <c r="RN227" s="202"/>
      <c r="RO227" s="202"/>
      <c r="RP227" s="202"/>
      <c r="RQ227" s="202"/>
      <c r="RR227" s="202"/>
      <c r="RS227" s="202"/>
      <c r="RT227" s="202"/>
      <c r="RU227" s="202"/>
      <c r="RV227" s="202"/>
      <c r="RW227" s="202"/>
      <c r="RX227" s="202"/>
      <c r="RY227" s="202"/>
      <c r="RZ227" s="202"/>
      <c r="SA227" s="202"/>
      <c r="SB227" s="202"/>
      <c r="SC227" s="202"/>
      <c r="SD227" s="202"/>
      <c r="SE227" s="202"/>
      <c r="SF227" s="202"/>
      <c r="SG227" s="202"/>
      <c r="SH227" s="202"/>
      <c r="SI227" s="202"/>
      <c r="SJ227" s="202"/>
      <c r="SK227" s="202"/>
      <c r="SL227" s="202"/>
      <c r="SM227" s="202"/>
      <c r="SN227" s="202"/>
      <c r="SO227" s="202"/>
      <c r="SP227" s="202"/>
      <c r="SQ227" s="202"/>
      <c r="SR227" s="202"/>
      <c r="SS227" s="202"/>
      <c r="ST227" s="202"/>
      <c r="SU227" s="202"/>
      <c r="SV227" s="202"/>
      <c r="SW227" s="202"/>
      <c r="SX227" s="202"/>
      <c r="SY227" s="202"/>
      <c r="SZ227" s="202"/>
      <c r="TA227" s="202"/>
      <c r="TB227" s="202"/>
      <c r="TC227" s="202"/>
      <c r="TD227" s="202"/>
      <c r="TE227" s="202"/>
      <c r="TF227" s="202"/>
      <c r="TG227" s="202"/>
      <c r="TH227" s="202"/>
      <c r="TI227" s="202"/>
      <c r="TJ227" s="202"/>
      <c r="TK227" s="202"/>
      <c r="TL227" s="202"/>
      <c r="TM227" s="202"/>
      <c r="TN227" s="202"/>
      <c r="TO227" s="202"/>
      <c r="TP227" s="202"/>
      <c r="TQ227" s="202"/>
      <c r="TR227" s="202"/>
      <c r="TS227" s="202"/>
      <c r="TT227" s="202"/>
      <c r="TU227" s="202"/>
      <c r="TV227" s="202"/>
      <c r="TW227" s="202"/>
      <c r="TX227" s="202"/>
      <c r="TY227" s="202"/>
      <c r="TZ227" s="202"/>
      <c r="UA227" s="202"/>
      <c r="UB227" s="202"/>
      <c r="UC227" s="202"/>
      <c r="UD227" s="202"/>
      <c r="UE227" s="202"/>
      <c r="UF227" s="202"/>
      <c r="UG227" s="202"/>
      <c r="UH227" s="202"/>
      <c r="UI227" s="202"/>
      <c r="UJ227" s="202"/>
      <c r="UK227" s="202"/>
      <c r="UL227" s="202"/>
      <c r="UM227" s="202"/>
      <c r="UN227" s="202"/>
      <c r="UO227" s="202"/>
      <c r="UP227" s="202"/>
      <c r="UQ227" s="202"/>
      <c r="UR227" s="202"/>
      <c r="US227" s="202"/>
      <c r="UT227" s="202"/>
      <c r="UU227" s="202"/>
      <c r="UV227" s="202"/>
      <c r="UW227" s="202"/>
      <c r="UX227" s="202"/>
      <c r="UY227" s="202"/>
      <c r="UZ227" s="202"/>
      <c r="VA227" s="202"/>
      <c r="VB227" s="202"/>
      <c r="VC227" s="202"/>
      <c r="VD227" s="202"/>
      <c r="VE227" s="202"/>
      <c r="VF227" s="202"/>
      <c r="VG227" s="202"/>
      <c r="VH227" s="202"/>
      <c r="VI227" s="202"/>
      <c r="VJ227" s="202"/>
      <c r="VK227" s="202"/>
      <c r="VL227" s="202"/>
      <c r="VM227" s="202"/>
      <c r="VN227" s="202"/>
      <c r="VO227" s="202"/>
      <c r="VP227" s="202"/>
      <c r="VQ227" s="202"/>
      <c r="VR227" s="202"/>
      <c r="VS227" s="202"/>
      <c r="VT227" s="202"/>
      <c r="VU227" s="202"/>
      <c r="VV227" s="202"/>
      <c r="VW227" s="202"/>
      <c r="VX227" s="202"/>
      <c r="VY227" s="202"/>
      <c r="VZ227" s="202"/>
      <c r="WA227" s="202"/>
      <c r="WB227" s="202"/>
      <c r="WC227" s="202"/>
      <c r="WD227" s="202"/>
      <c r="WE227" s="202"/>
      <c r="WF227" s="202"/>
      <c r="WG227" s="202"/>
      <c r="WH227" s="202"/>
      <c r="WI227" s="202"/>
      <c r="WJ227" s="202"/>
      <c r="WK227" s="202"/>
      <c r="WL227" s="202"/>
      <c r="WM227" s="202"/>
      <c r="WN227" s="202"/>
      <c r="WO227" s="202"/>
      <c r="WP227" s="202"/>
      <c r="WQ227" s="202"/>
      <c r="WR227" s="202"/>
      <c r="WS227" s="202"/>
      <c r="WT227" s="202"/>
      <c r="WU227" s="202"/>
      <c r="WV227" s="202"/>
      <c r="WW227" s="202"/>
      <c r="WX227" s="202"/>
      <c r="WY227" s="202"/>
      <c r="WZ227" s="202"/>
      <c r="XA227" s="202"/>
      <c r="XB227" s="202"/>
      <c r="XC227" s="202"/>
      <c r="XD227" s="202"/>
      <c r="XE227" s="202"/>
      <c r="XF227" s="202"/>
      <c r="XG227" s="202"/>
      <c r="XH227" s="202"/>
      <c r="XI227" s="202"/>
      <c r="XJ227" s="202"/>
      <c r="XK227" s="202"/>
      <c r="XL227" s="202"/>
      <c r="XM227" s="202"/>
      <c r="XN227" s="202"/>
      <c r="XO227" s="202"/>
      <c r="XP227" s="202"/>
      <c r="XQ227" s="202"/>
      <c r="XR227" s="202"/>
      <c r="XS227" s="202"/>
      <c r="XT227" s="202"/>
      <c r="XU227" s="202"/>
      <c r="XV227" s="202"/>
      <c r="XW227" s="202"/>
      <c r="XX227" s="202"/>
      <c r="XY227" s="202"/>
      <c r="XZ227" s="202"/>
      <c r="YA227" s="202"/>
      <c r="YB227" s="202"/>
      <c r="YC227" s="202"/>
      <c r="YD227" s="202"/>
      <c r="YE227" s="202"/>
      <c r="YF227" s="202"/>
      <c r="YG227" s="202"/>
      <c r="YH227" s="202"/>
      <c r="YI227" s="202"/>
      <c r="YJ227" s="202"/>
      <c r="YK227" s="202"/>
      <c r="YL227" s="202"/>
      <c r="YM227" s="202"/>
      <c r="YN227" s="202"/>
      <c r="YO227" s="202"/>
      <c r="YP227" s="202"/>
      <c r="YQ227" s="202"/>
      <c r="YR227" s="202"/>
      <c r="YS227" s="202"/>
      <c r="YT227" s="202"/>
      <c r="YU227" s="202"/>
      <c r="YV227" s="202"/>
      <c r="YW227" s="202"/>
      <c r="YX227" s="202"/>
      <c r="YY227" s="202"/>
      <c r="YZ227" s="202"/>
      <c r="ZA227" s="202"/>
      <c r="ZB227" s="202"/>
      <c r="ZC227" s="202"/>
      <c r="ZD227" s="202"/>
      <c r="ZE227" s="202"/>
      <c r="ZF227" s="202"/>
      <c r="ZG227" s="202"/>
      <c r="ZH227" s="202"/>
      <c r="ZI227" s="202"/>
      <c r="ZJ227" s="202"/>
      <c r="ZK227" s="202"/>
      <c r="ZL227" s="202"/>
      <c r="ZM227" s="202"/>
      <c r="ZN227" s="202"/>
      <c r="ZO227" s="202"/>
      <c r="ZP227" s="202"/>
      <c r="ZQ227" s="202"/>
      <c r="ZR227" s="202"/>
      <c r="ZS227" s="202"/>
      <c r="ZT227" s="202"/>
      <c r="ZU227" s="202"/>
      <c r="ZV227" s="202"/>
      <c r="ZW227" s="202"/>
      <c r="ZX227" s="202"/>
      <c r="ZY227" s="202"/>
      <c r="ZZ227" s="202"/>
      <c r="AAA227" s="202"/>
      <c r="AAB227" s="202"/>
      <c r="AAC227" s="202"/>
      <c r="AAD227" s="202"/>
      <c r="AAE227" s="202"/>
      <c r="AAF227" s="202"/>
      <c r="AAG227" s="202"/>
      <c r="AAH227" s="202"/>
      <c r="AAI227" s="202"/>
      <c r="AAJ227" s="202"/>
      <c r="AAK227" s="202"/>
      <c r="AAL227" s="202"/>
      <c r="AAM227" s="202"/>
      <c r="AAN227" s="202"/>
      <c r="AAO227" s="202"/>
      <c r="AAP227" s="202"/>
      <c r="AAQ227" s="202"/>
      <c r="AAR227" s="202"/>
      <c r="AAS227" s="202"/>
      <c r="AAT227" s="202"/>
      <c r="AAU227" s="202"/>
      <c r="AAV227" s="202"/>
      <c r="AAW227" s="202"/>
      <c r="AAX227" s="202"/>
      <c r="AAY227" s="202"/>
      <c r="AAZ227" s="202"/>
      <c r="ABA227" s="202"/>
      <c r="ABB227" s="202"/>
      <c r="ABC227" s="202"/>
      <c r="ABD227" s="202"/>
      <c r="ABE227" s="202"/>
      <c r="ABF227" s="202"/>
      <c r="ABG227" s="202"/>
      <c r="ABH227" s="202"/>
      <c r="ABI227" s="202"/>
      <c r="ABJ227" s="202"/>
      <c r="ABK227" s="202"/>
      <c r="ABL227" s="202"/>
      <c r="ABM227" s="202"/>
      <c r="ABN227" s="202"/>
      <c r="ABO227" s="202"/>
      <c r="ABP227" s="202"/>
      <c r="ABQ227" s="202"/>
      <c r="ABR227" s="202"/>
      <c r="ABS227" s="202"/>
      <c r="ABT227" s="202"/>
      <c r="ABU227" s="202"/>
      <c r="ABV227" s="202"/>
      <c r="ABW227" s="202"/>
      <c r="ABX227" s="202"/>
      <c r="ABY227" s="202"/>
      <c r="ABZ227" s="202"/>
      <c r="ACA227" s="202"/>
      <c r="ACB227" s="202"/>
      <c r="ACC227" s="202"/>
      <c r="ACD227" s="202"/>
      <c r="ACE227" s="202"/>
      <c r="ACF227" s="202"/>
      <c r="ACG227" s="202"/>
      <c r="ACH227" s="202"/>
      <c r="ACI227" s="202"/>
      <c r="ACJ227" s="202"/>
      <c r="ACK227" s="202"/>
      <c r="ACL227" s="202"/>
      <c r="ACM227" s="202"/>
      <c r="ACN227" s="202"/>
      <c r="ACO227" s="202"/>
      <c r="ACP227" s="202"/>
      <c r="ACQ227" s="202"/>
      <c r="ACR227" s="202"/>
      <c r="ACS227" s="202"/>
      <c r="ACT227" s="202"/>
      <c r="ACU227" s="202"/>
      <c r="ACV227" s="202"/>
      <c r="ACW227" s="202"/>
      <c r="ACX227" s="202"/>
      <c r="ACY227" s="202"/>
      <c r="ACZ227" s="202"/>
      <c r="ADA227" s="202"/>
      <c r="ADB227" s="202"/>
      <c r="ADC227" s="202"/>
      <c r="ADD227" s="202"/>
      <c r="ADE227" s="202"/>
      <c r="ADF227" s="202"/>
      <c r="ADG227" s="202"/>
      <c r="ADH227" s="202"/>
      <c r="ADI227" s="202"/>
      <c r="ADJ227" s="202"/>
      <c r="ADK227" s="202"/>
      <c r="ADL227" s="202"/>
      <c r="ADM227" s="202"/>
      <c r="ADN227" s="202"/>
      <c r="ADO227" s="202"/>
      <c r="ADP227" s="202"/>
      <c r="ADQ227" s="202"/>
      <c r="ADR227" s="202"/>
      <c r="ADS227" s="202"/>
      <c r="ADT227" s="202"/>
      <c r="ADU227" s="202"/>
      <c r="ADV227" s="202"/>
      <c r="ADW227" s="202"/>
      <c r="ADX227" s="202"/>
      <c r="ADY227" s="202"/>
      <c r="ADZ227" s="202"/>
      <c r="AEA227" s="202"/>
      <c r="AEB227" s="202"/>
      <c r="AEC227" s="202"/>
      <c r="AED227" s="202"/>
      <c r="AEE227" s="202"/>
      <c r="AEF227" s="202"/>
      <c r="AEG227" s="202"/>
      <c r="AEH227" s="202"/>
      <c r="AEI227" s="202"/>
      <c r="AEJ227" s="202"/>
      <c r="AEK227" s="202"/>
      <c r="AEL227" s="202"/>
      <c r="AEM227" s="202"/>
      <c r="AEN227" s="202"/>
      <c r="AEO227" s="202"/>
      <c r="AEP227" s="202"/>
      <c r="AEQ227" s="202"/>
      <c r="AER227" s="202"/>
      <c r="AES227" s="202"/>
      <c r="AET227" s="202"/>
      <c r="AEU227" s="202"/>
      <c r="AEV227" s="202"/>
      <c r="AEW227" s="202"/>
      <c r="AEX227" s="202"/>
      <c r="AEY227" s="202"/>
      <c r="AEZ227" s="202"/>
      <c r="AFA227" s="202"/>
      <c r="AFB227" s="202"/>
      <c r="AFC227" s="202"/>
      <c r="AFD227" s="202"/>
      <c r="AFE227" s="202"/>
      <c r="AFF227" s="202"/>
      <c r="AFG227" s="202"/>
      <c r="AFH227" s="202"/>
      <c r="AFI227" s="202"/>
      <c r="AFJ227" s="202"/>
      <c r="AFK227" s="202"/>
      <c r="AFL227" s="202"/>
      <c r="AFM227" s="202"/>
      <c r="AFN227" s="202"/>
      <c r="AFO227" s="202"/>
      <c r="AFP227" s="202"/>
      <c r="AFQ227" s="202"/>
      <c r="AFR227" s="202"/>
      <c r="AFS227" s="202"/>
      <c r="AFT227" s="202"/>
      <c r="AFU227" s="202"/>
      <c r="AFV227" s="202"/>
      <c r="AFW227" s="202"/>
      <c r="AFX227" s="202"/>
      <c r="AFY227" s="202"/>
      <c r="AFZ227" s="202"/>
      <c r="AGA227" s="202"/>
      <c r="AGB227" s="202"/>
      <c r="AGC227" s="202"/>
      <c r="AGD227" s="202"/>
      <c r="AGE227" s="202"/>
      <c r="AGF227" s="202"/>
      <c r="AGG227" s="202"/>
      <c r="AGH227" s="202"/>
      <c r="AGI227" s="202"/>
      <c r="AGJ227" s="202"/>
      <c r="AGK227" s="202"/>
      <c r="AGL227" s="202"/>
      <c r="AGM227" s="202"/>
      <c r="AGN227" s="202"/>
      <c r="AGO227" s="202"/>
      <c r="AGP227" s="202"/>
      <c r="AGQ227" s="202"/>
      <c r="AGR227" s="202"/>
      <c r="AGS227" s="202"/>
      <c r="AGT227" s="202"/>
      <c r="AGU227" s="202"/>
      <c r="AGV227" s="202"/>
      <c r="AGW227" s="202"/>
      <c r="AGX227" s="202"/>
      <c r="AGY227" s="202"/>
      <c r="AGZ227" s="202"/>
      <c r="AHA227" s="202"/>
      <c r="AHB227" s="202"/>
      <c r="AHC227" s="202"/>
      <c r="AHD227" s="202"/>
      <c r="AHE227" s="202"/>
      <c r="AHF227" s="202"/>
      <c r="AHG227" s="202"/>
      <c r="AHH227" s="202"/>
      <c r="AHI227" s="202"/>
      <c r="AHJ227" s="202"/>
      <c r="AHK227" s="202"/>
      <c r="AHL227" s="202"/>
      <c r="AHM227" s="202"/>
      <c r="AHN227" s="202"/>
      <c r="AHO227" s="202"/>
      <c r="AHP227" s="202"/>
      <c r="AHQ227" s="202"/>
      <c r="AHR227" s="202"/>
      <c r="AHS227" s="202"/>
      <c r="AHT227" s="202"/>
      <c r="AHU227" s="202"/>
      <c r="AHV227" s="202"/>
      <c r="AHW227" s="202"/>
      <c r="AHX227" s="202"/>
      <c r="AHY227" s="202"/>
      <c r="AHZ227" s="202"/>
      <c r="AIA227" s="202"/>
      <c r="AIB227" s="202"/>
      <c r="AIC227" s="202"/>
      <c r="AID227" s="202"/>
      <c r="AIE227" s="202"/>
      <c r="AIF227" s="202"/>
      <c r="AIG227" s="202"/>
      <c r="AIH227" s="202"/>
      <c r="AII227" s="202"/>
      <c r="AIJ227" s="202"/>
      <c r="AIK227" s="202"/>
      <c r="AIL227" s="202"/>
      <c r="AIM227" s="202"/>
      <c r="AIN227" s="202"/>
      <c r="AIO227" s="202"/>
      <c r="AIP227" s="202"/>
      <c r="AIQ227" s="202"/>
      <c r="AIR227" s="202"/>
      <c r="AIS227" s="202"/>
      <c r="AIT227" s="202"/>
      <c r="AIU227" s="202"/>
      <c r="AIV227" s="202"/>
      <c r="AIW227" s="202"/>
      <c r="AIX227" s="202"/>
      <c r="AIY227" s="202"/>
      <c r="AIZ227" s="202"/>
      <c r="AJA227" s="202"/>
      <c r="AJB227" s="202"/>
      <c r="AJC227" s="202"/>
      <c r="AJD227" s="202"/>
      <c r="AJE227" s="202"/>
      <c r="AJF227" s="202"/>
      <c r="AJG227" s="202"/>
      <c r="AJH227" s="202"/>
      <c r="AJI227" s="202"/>
      <c r="AJJ227" s="202"/>
      <c r="AJK227" s="202"/>
      <c r="AJL227" s="202"/>
      <c r="AJM227" s="202"/>
      <c r="AJN227" s="202"/>
      <c r="AJO227" s="202"/>
      <c r="AJP227" s="202"/>
      <c r="AJQ227" s="202"/>
      <c r="AJR227" s="202"/>
      <c r="AJS227" s="202"/>
      <c r="AJT227" s="202"/>
      <c r="AJU227" s="202"/>
      <c r="AJV227" s="202"/>
      <c r="AJW227" s="202"/>
      <c r="AJX227" s="202"/>
      <c r="AJY227" s="202"/>
      <c r="AJZ227" s="202"/>
      <c r="AKA227" s="202"/>
      <c r="AKB227" s="202"/>
      <c r="AKC227" s="202"/>
      <c r="AKD227" s="202"/>
      <c r="AKE227" s="202"/>
      <c r="AKF227" s="202"/>
      <c r="AKG227" s="202"/>
      <c r="AKH227" s="202"/>
      <c r="AKI227" s="202"/>
      <c r="AKJ227" s="202"/>
      <c r="AKK227" s="202"/>
      <c r="AKL227" s="202"/>
      <c r="AKM227" s="202"/>
      <c r="AKN227" s="202"/>
      <c r="AKO227" s="202"/>
      <c r="AKP227" s="202"/>
      <c r="AKQ227" s="202"/>
      <c r="AKR227" s="202"/>
      <c r="AKS227" s="202"/>
      <c r="AKT227" s="202"/>
      <c r="AKU227" s="202"/>
      <c r="AKV227" s="202"/>
      <c r="AKW227" s="202"/>
      <c r="AKX227" s="202"/>
      <c r="AKY227" s="202"/>
      <c r="AKZ227" s="202"/>
      <c r="ALA227" s="202"/>
      <c r="ALB227" s="202"/>
      <c r="ALC227" s="202"/>
      <c r="ALD227" s="202"/>
      <c r="ALE227" s="202"/>
      <c r="ALF227" s="202"/>
      <c r="ALG227" s="202"/>
      <c r="ALH227" s="202"/>
      <c r="ALI227" s="202"/>
      <c r="ALJ227" s="202"/>
      <c r="ALK227" s="202"/>
      <c r="ALL227" s="202"/>
      <c r="ALM227" s="202"/>
      <c r="ALN227" s="202"/>
      <c r="ALO227" s="202"/>
      <c r="ALP227" s="202"/>
      <c r="ALQ227" s="202"/>
      <c r="ALR227" s="202"/>
      <c r="ALS227" s="202"/>
      <c r="ALT227" s="202"/>
      <c r="ALU227" s="202"/>
      <c r="ALV227" s="202"/>
      <c r="ALW227" s="202"/>
      <c r="ALX227" s="202"/>
      <c r="ALY227" s="202"/>
      <c r="ALZ227" s="202"/>
      <c r="AMA227" s="202"/>
      <c r="AMB227" s="202"/>
      <c r="AMC227" s="202"/>
      <c r="AMD227" s="202"/>
      <c r="AME227" s="202"/>
    </row>
    <row r="228" spans="1:1020" s="208" customFormat="1">
      <c r="A228" s="209"/>
      <c r="B228" s="210"/>
      <c r="C228" s="199"/>
      <c r="D228" s="205"/>
      <c r="E228" s="205"/>
      <c r="F228" s="204"/>
      <c r="G228" s="204"/>
      <c r="H228" s="204"/>
      <c r="I228" s="204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  <c r="BL228" s="202"/>
      <c r="BM228" s="202"/>
      <c r="BN228" s="202"/>
      <c r="BO228" s="202"/>
      <c r="BP228" s="202"/>
      <c r="BQ228" s="202"/>
      <c r="BR228" s="202"/>
      <c r="BS228" s="202"/>
      <c r="BT228" s="202"/>
      <c r="BU228" s="202"/>
      <c r="BV228" s="202"/>
      <c r="BW228" s="202"/>
      <c r="BX228" s="202"/>
      <c r="BY228" s="202"/>
      <c r="BZ228" s="202"/>
      <c r="CA228" s="202"/>
      <c r="CB228" s="202"/>
      <c r="CC228" s="202"/>
      <c r="CD228" s="202"/>
      <c r="CE228" s="202"/>
      <c r="CF228" s="202"/>
      <c r="CG228" s="202"/>
      <c r="CH228" s="202"/>
      <c r="CI228" s="202"/>
      <c r="CJ228" s="202"/>
      <c r="CK228" s="202"/>
      <c r="CL228" s="202"/>
      <c r="CM228" s="202"/>
      <c r="CN228" s="202"/>
      <c r="CO228" s="202"/>
      <c r="CP228" s="202"/>
      <c r="CQ228" s="202"/>
      <c r="CR228" s="202"/>
      <c r="CS228" s="202"/>
      <c r="CT228" s="202"/>
      <c r="CU228" s="202"/>
      <c r="CV228" s="202"/>
      <c r="CW228" s="202"/>
      <c r="CX228" s="202"/>
      <c r="CY228" s="202"/>
      <c r="CZ228" s="202"/>
      <c r="DA228" s="202"/>
      <c r="DB228" s="202"/>
      <c r="DC228" s="202"/>
      <c r="DD228" s="202"/>
      <c r="DE228" s="202"/>
      <c r="DF228" s="202"/>
      <c r="DG228" s="202"/>
      <c r="DH228" s="202"/>
      <c r="DI228" s="202"/>
      <c r="DJ228" s="202"/>
      <c r="DK228" s="202"/>
      <c r="DL228" s="202"/>
      <c r="DM228" s="202"/>
      <c r="DN228" s="202"/>
      <c r="DO228" s="202"/>
      <c r="DP228" s="202"/>
      <c r="DQ228" s="202"/>
      <c r="DR228" s="202"/>
      <c r="DS228" s="202"/>
      <c r="DT228" s="202"/>
      <c r="DU228" s="202"/>
      <c r="DV228" s="202"/>
      <c r="DW228" s="202"/>
      <c r="DX228" s="202"/>
      <c r="DY228" s="202"/>
      <c r="DZ228" s="202"/>
      <c r="EA228" s="202"/>
      <c r="EB228" s="202"/>
      <c r="EC228" s="202"/>
      <c r="ED228" s="202"/>
      <c r="EE228" s="202"/>
      <c r="EF228" s="202"/>
      <c r="EG228" s="202"/>
      <c r="EH228" s="202"/>
      <c r="EI228" s="202"/>
      <c r="EJ228" s="202"/>
      <c r="EK228" s="202"/>
      <c r="EL228" s="202"/>
      <c r="EM228" s="202"/>
      <c r="EN228" s="202"/>
      <c r="EO228" s="202"/>
      <c r="EP228" s="202"/>
      <c r="EQ228" s="202"/>
      <c r="ER228" s="202"/>
      <c r="ES228" s="202"/>
      <c r="ET228" s="202"/>
      <c r="EU228" s="202"/>
      <c r="EV228" s="202"/>
      <c r="EW228" s="202"/>
      <c r="EX228" s="202"/>
      <c r="EY228" s="202"/>
      <c r="EZ228" s="202"/>
      <c r="FA228" s="202"/>
      <c r="FB228" s="202"/>
      <c r="FC228" s="202"/>
      <c r="FD228" s="202"/>
      <c r="FE228" s="202"/>
      <c r="FF228" s="202"/>
      <c r="FG228" s="202"/>
      <c r="FH228" s="202"/>
      <c r="FI228" s="202"/>
      <c r="FJ228" s="202"/>
      <c r="FK228" s="202"/>
      <c r="FL228" s="202"/>
      <c r="FM228" s="202"/>
      <c r="FN228" s="202"/>
      <c r="FO228" s="202"/>
      <c r="FP228" s="202"/>
      <c r="FQ228" s="202"/>
      <c r="FR228" s="202"/>
      <c r="FS228" s="202"/>
      <c r="FT228" s="202"/>
      <c r="FU228" s="202"/>
      <c r="FV228" s="202"/>
      <c r="FW228" s="202"/>
      <c r="FX228" s="202"/>
      <c r="FY228" s="202"/>
      <c r="FZ228" s="202"/>
      <c r="GA228" s="202"/>
      <c r="GB228" s="202"/>
      <c r="GC228" s="202"/>
      <c r="GD228" s="202"/>
      <c r="GE228" s="202"/>
      <c r="GF228" s="202"/>
      <c r="GG228" s="202"/>
      <c r="GH228" s="202"/>
      <c r="GI228" s="202"/>
      <c r="GJ228" s="202"/>
      <c r="GK228" s="202"/>
      <c r="GL228" s="202"/>
      <c r="GM228" s="202"/>
      <c r="GN228" s="202"/>
      <c r="GO228" s="202"/>
      <c r="GP228" s="202"/>
      <c r="GQ228" s="202"/>
      <c r="GR228" s="202"/>
      <c r="GS228" s="202"/>
      <c r="GT228" s="202"/>
      <c r="GU228" s="202"/>
      <c r="GV228" s="202"/>
      <c r="GW228" s="202"/>
      <c r="GX228" s="202"/>
      <c r="GY228" s="202"/>
      <c r="GZ228" s="202"/>
      <c r="HA228" s="202"/>
      <c r="HB228" s="202"/>
      <c r="HC228" s="202"/>
      <c r="HD228" s="202"/>
      <c r="HE228" s="202"/>
      <c r="HF228" s="202"/>
      <c r="HG228" s="202"/>
      <c r="HH228" s="202"/>
      <c r="HI228" s="202"/>
      <c r="HJ228" s="202"/>
      <c r="HK228" s="202"/>
      <c r="HL228" s="202"/>
      <c r="HM228" s="202"/>
      <c r="HN228" s="202"/>
      <c r="HO228" s="202"/>
      <c r="HP228" s="202"/>
      <c r="HQ228" s="202"/>
      <c r="HR228" s="202"/>
      <c r="HS228" s="202"/>
      <c r="HT228" s="202"/>
      <c r="HU228" s="202"/>
      <c r="HV228" s="202"/>
      <c r="HW228" s="202"/>
      <c r="HX228" s="202"/>
      <c r="HY228" s="202"/>
      <c r="HZ228" s="202"/>
      <c r="IA228" s="202"/>
      <c r="IB228" s="202"/>
      <c r="IC228" s="202"/>
      <c r="ID228" s="202"/>
      <c r="IE228" s="202"/>
      <c r="IF228" s="202"/>
      <c r="IG228" s="202"/>
      <c r="IH228" s="202"/>
      <c r="II228" s="202"/>
      <c r="IJ228" s="202"/>
      <c r="IK228" s="202"/>
      <c r="IL228" s="202"/>
      <c r="IM228" s="202"/>
      <c r="IN228" s="202"/>
      <c r="IO228" s="202"/>
      <c r="IP228" s="202"/>
      <c r="IQ228" s="202"/>
      <c r="IR228" s="202"/>
      <c r="IS228" s="202"/>
      <c r="IT228" s="202"/>
      <c r="IU228" s="202"/>
      <c r="IV228" s="202"/>
      <c r="IW228" s="202"/>
      <c r="IX228" s="202"/>
      <c r="IY228" s="202"/>
      <c r="IZ228" s="202"/>
      <c r="JA228" s="202"/>
      <c r="JB228" s="202"/>
      <c r="JC228" s="202"/>
      <c r="JD228" s="202"/>
      <c r="JE228" s="202"/>
      <c r="JF228" s="202"/>
      <c r="JG228" s="202"/>
      <c r="JH228" s="202"/>
      <c r="JI228" s="202"/>
      <c r="JJ228" s="202"/>
      <c r="JK228" s="202"/>
      <c r="JL228" s="202"/>
      <c r="JM228" s="202"/>
      <c r="JN228" s="202"/>
      <c r="JO228" s="202"/>
      <c r="JP228" s="202"/>
      <c r="JQ228" s="202"/>
      <c r="JR228" s="202"/>
      <c r="JS228" s="202"/>
      <c r="JT228" s="202"/>
      <c r="JU228" s="202"/>
      <c r="JV228" s="202"/>
      <c r="JW228" s="202"/>
      <c r="JX228" s="202"/>
      <c r="JY228" s="202"/>
      <c r="JZ228" s="202"/>
      <c r="KA228" s="202"/>
      <c r="KB228" s="202"/>
      <c r="KC228" s="202"/>
      <c r="KD228" s="202"/>
      <c r="KE228" s="202"/>
      <c r="KF228" s="202"/>
      <c r="KG228" s="202"/>
      <c r="KH228" s="202"/>
      <c r="KI228" s="202"/>
      <c r="KJ228" s="202"/>
      <c r="KK228" s="202"/>
      <c r="KL228" s="202"/>
      <c r="KM228" s="202"/>
      <c r="KN228" s="202"/>
      <c r="KO228" s="202"/>
      <c r="KP228" s="202"/>
      <c r="KQ228" s="202"/>
      <c r="KR228" s="202"/>
      <c r="KS228" s="202"/>
      <c r="KT228" s="202"/>
      <c r="KU228" s="202"/>
      <c r="KV228" s="202"/>
      <c r="KW228" s="202"/>
      <c r="KX228" s="202"/>
      <c r="KY228" s="202"/>
      <c r="KZ228" s="202"/>
      <c r="LA228" s="202"/>
      <c r="LB228" s="202"/>
      <c r="LC228" s="202"/>
      <c r="LD228" s="202"/>
      <c r="LE228" s="202"/>
      <c r="LF228" s="202"/>
      <c r="LG228" s="202"/>
      <c r="LH228" s="202"/>
      <c r="LI228" s="202"/>
      <c r="LJ228" s="202"/>
      <c r="LK228" s="202"/>
      <c r="LL228" s="202"/>
      <c r="LM228" s="202"/>
      <c r="LN228" s="202"/>
      <c r="LO228" s="202"/>
      <c r="LP228" s="202"/>
      <c r="LQ228" s="202"/>
      <c r="LR228" s="202"/>
      <c r="LS228" s="202"/>
      <c r="LT228" s="202"/>
      <c r="LU228" s="202"/>
      <c r="LV228" s="202"/>
      <c r="LW228" s="202"/>
      <c r="LX228" s="202"/>
      <c r="LY228" s="202"/>
      <c r="LZ228" s="202"/>
      <c r="MA228" s="202"/>
      <c r="MB228" s="202"/>
      <c r="MC228" s="202"/>
      <c r="MD228" s="202"/>
      <c r="ME228" s="202"/>
      <c r="MF228" s="202"/>
      <c r="MG228" s="202"/>
      <c r="MH228" s="202"/>
      <c r="MI228" s="202"/>
      <c r="MJ228" s="202"/>
      <c r="MK228" s="202"/>
      <c r="ML228" s="202"/>
      <c r="MM228" s="202"/>
      <c r="MN228" s="202"/>
      <c r="MO228" s="202"/>
      <c r="MP228" s="202"/>
      <c r="MQ228" s="202"/>
      <c r="MR228" s="202"/>
      <c r="MS228" s="202"/>
      <c r="MT228" s="202"/>
      <c r="MU228" s="202"/>
      <c r="MV228" s="202"/>
      <c r="MW228" s="202"/>
      <c r="MX228" s="202"/>
      <c r="MY228" s="202"/>
      <c r="MZ228" s="202"/>
      <c r="NA228" s="202"/>
      <c r="NB228" s="202"/>
      <c r="NC228" s="202"/>
      <c r="ND228" s="202"/>
      <c r="NE228" s="202"/>
      <c r="NF228" s="202"/>
      <c r="NG228" s="202"/>
      <c r="NH228" s="202"/>
      <c r="NI228" s="202"/>
      <c r="NJ228" s="202"/>
      <c r="NK228" s="202"/>
      <c r="NL228" s="202"/>
      <c r="NM228" s="202"/>
      <c r="NN228" s="202"/>
      <c r="NO228" s="202"/>
      <c r="NP228" s="202"/>
      <c r="NQ228" s="202"/>
      <c r="NR228" s="202"/>
      <c r="NS228" s="202"/>
      <c r="NT228" s="202"/>
      <c r="NU228" s="202"/>
      <c r="NV228" s="202"/>
      <c r="NW228" s="202"/>
      <c r="NX228" s="202"/>
      <c r="NY228" s="202"/>
      <c r="NZ228" s="202"/>
      <c r="OA228" s="202"/>
      <c r="OB228" s="202"/>
      <c r="OC228" s="202"/>
      <c r="OD228" s="202"/>
      <c r="OE228" s="202"/>
      <c r="OF228" s="202"/>
      <c r="OG228" s="202"/>
      <c r="OH228" s="202"/>
      <c r="OI228" s="202"/>
      <c r="OJ228" s="202"/>
      <c r="OK228" s="202"/>
      <c r="OL228" s="202"/>
      <c r="OM228" s="202"/>
      <c r="ON228" s="202"/>
      <c r="OO228" s="202"/>
      <c r="OP228" s="202"/>
      <c r="OQ228" s="202"/>
      <c r="OR228" s="202"/>
      <c r="OS228" s="202"/>
      <c r="OT228" s="202"/>
      <c r="OU228" s="202"/>
      <c r="OV228" s="202"/>
      <c r="OW228" s="202"/>
      <c r="OX228" s="202"/>
      <c r="OY228" s="202"/>
      <c r="OZ228" s="202"/>
      <c r="PA228" s="202"/>
      <c r="PB228" s="202"/>
      <c r="PC228" s="202"/>
      <c r="PD228" s="202"/>
      <c r="PE228" s="202"/>
      <c r="PF228" s="202"/>
      <c r="PG228" s="202"/>
      <c r="PH228" s="202"/>
      <c r="PI228" s="202"/>
      <c r="PJ228" s="202"/>
      <c r="PK228" s="202"/>
      <c r="PL228" s="202"/>
      <c r="PM228" s="202"/>
      <c r="PN228" s="202"/>
      <c r="PO228" s="202"/>
      <c r="PP228" s="202"/>
      <c r="PQ228" s="202"/>
      <c r="PR228" s="202"/>
      <c r="PS228" s="202"/>
      <c r="PT228" s="202"/>
      <c r="PU228" s="202"/>
      <c r="PV228" s="202"/>
      <c r="PW228" s="202"/>
      <c r="PX228" s="202"/>
      <c r="PY228" s="202"/>
      <c r="PZ228" s="202"/>
      <c r="QA228" s="202"/>
      <c r="QB228" s="202"/>
      <c r="QC228" s="202"/>
      <c r="QD228" s="202"/>
      <c r="QE228" s="202"/>
      <c r="QF228" s="202"/>
      <c r="QG228" s="202"/>
      <c r="QH228" s="202"/>
      <c r="QI228" s="202"/>
      <c r="QJ228" s="202"/>
      <c r="QK228" s="202"/>
      <c r="QL228" s="202"/>
      <c r="QM228" s="202"/>
      <c r="QN228" s="202"/>
      <c r="QO228" s="202"/>
      <c r="QP228" s="202"/>
      <c r="QQ228" s="202"/>
      <c r="QR228" s="202"/>
      <c r="QS228" s="202"/>
      <c r="QT228" s="202"/>
      <c r="QU228" s="202"/>
      <c r="QV228" s="202"/>
      <c r="QW228" s="202"/>
      <c r="QX228" s="202"/>
      <c r="QY228" s="202"/>
      <c r="QZ228" s="202"/>
      <c r="RA228" s="202"/>
      <c r="RB228" s="202"/>
      <c r="RC228" s="202"/>
      <c r="RD228" s="202"/>
      <c r="RE228" s="202"/>
      <c r="RF228" s="202"/>
      <c r="RG228" s="202"/>
      <c r="RH228" s="202"/>
      <c r="RI228" s="202"/>
      <c r="RJ228" s="202"/>
      <c r="RK228" s="202"/>
      <c r="RL228" s="202"/>
      <c r="RM228" s="202"/>
      <c r="RN228" s="202"/>
      <c r="RO228" s="202"/>
      <c r="RP228" s="202"/>
      <c r="RQ228" s="202"/>
      <c r="RR228" s="202"/>
      <c r="RS228" s="202"/>
      <c r="RT228" s="202"/>
      <c r="RU228" s="202"/>
      <c r="RV228" s="202"/>
      <c r="RW228" s="202"/>
      <c r="RX228" s="202"/>
      <c r="RY228" s="202"/>
      <c r="RZ228" s="202"/>
      <c r="SA228" s="202"/>
      <c r="SB228" s="202"/>
      <c r="SC228" s="202"/>
      <c r="SD228" s="202"/>
      <c r="SE228" s="202"/>
      <c r="SF228" s="202"/>
      <c r="SG228" s="202"/>
      <c r="SH228" s="202"/>
      <c r="SI228" s="202"/>
      <c r="SJ228" s="202"/>
      <c r="SK228" s="202"/>
      <c r="SL228" s="202"/>
      <c r="SM228" s="202"/>
      <c r="SN228" s="202"/>
      <c r="SO228" s="202"/>
      <c r="SP228" s="202"/>
      <c r="SQ228" s="202"/>
      <c r="SR228" s="202"/>
      <c r="SS228" s="202"/>
      <c r="ST228" s="202"/>
      <c r="SU228" s="202"/>
      <c r="SV228" s="202"/>
      <c r="SW228" s="202"/>
      <c r="SX228" s="202"/>
      <c r="SY228" s="202"/>
      <c r="SZ228" s="202"/>
      <c r="TA228" s="202"/>
      <c r="TB228" s="202"/>
      <c r="TC228" s="202"/>
      <c r="TD228" s="202"/>
      <c r="TE228" s="202"/>
      <c r="TF228" s="202"/>
      <c r="TG228" s="202"/>
      <c r="TH228" s="202"/>
      <c r="TI228" s="202"/>
      <c r="TJ228" s="202"/>
      <c r="TK228" s="202"/>
      <c r="TL228" s="202"/>
      <c r="TM228" s="202"/>
      <c r="TN228" s="202"/>
      <c r="TO228" s="202"/>
      <c r="TP228" s="202"/>
      <c r="TQ228" s="202"/>
      <c r="TR228" s="202"/>
      <c r="TS228" s="202"/>
      <c r="TT228" s="202"/>
      <c r="TU228" s="202"/>
      <c r="TV228" s="202"/>
      <c r="TW228" s="202"/>
      <c r="TX228" s="202"/>
      <c r="TY228" s="202"/>
      <c r="TZ228" s="202"/>
      <c r="UA228" s="202"/>
      <c r="UB228" s="202"/>
      <c r="UC228" s="202"/>
      <c r="UD228" s="202"/>
      <c r="UE228" s="202"/>
      <c r="UF228" s="202"/>
      <c r="UG228" s="202"/>
      <c r="UH228" s="202"/>
      <c r="UI228" s="202"/>
      <c r="UJ228" s="202"/>
      <c r="UK228" s="202"/>
      <c r="UL228" s="202"/>
      <c r="UM228" s="202"/>
      <c r="UN228" s="202"/>
      <c r="UO228" s="202"/>
      <c r="UP228" s="202"/>
      <c r="UQ228" s="202"/>
      <c r="UR228" s="202"/>
      <c r="US228" s="202"/>
      <c r="UT228" s="202"/>
      <c r="UU228" s="202"/>
      <c r="UV228" s="202"/>
      <c r="UW228" s="202"/>
      <c r="UX228" s="202"/>
      <c r="UY228" s="202"/>
      <c r="UZ228" s="202"/>
      <c r="VA228" s="202"/>
      <c r="VB228" s="202"/>
      <c r="VC228" s="202"/>
      <c r="VD228" s="202"/>
      <c r="VE228" s="202"/>
      <c r="VF228" s="202"/>
      <c r="VG228" s="202"/>
      <c r="VH228" s="202"/>
      <c r="VI228" s="202"/>
      <c r="VJ228" s="202"/>
      <c r="VK228" s="202"/>
      <c r="VL228" s="202"/>
      <c r="VM228" s="202"/>
      <c r="VN228" s="202"/>
      <c r="VO228" s="202"/>
      <c r="VP228" s="202"/>
      <c r="VQ228" s="202"/>
      <c r="VR228" s="202"/>
      <c r="VS228" s="202"/>
      <c r="VT228" s="202"/>
      <c r="VU228" s="202"/>
      <c r="VV228" s="202"/>
      <c r="VW228" s="202"/>
      <c r="VX228" s="202"/>
      <c r="VY228" s="202"/>
      <c r="VZ228" s="202"/>
      <c r="WA228" s="202"/>
      <c r="WB228" s="202"/>
      <c r="WC228" s="202"/>
      <c r="WD228" s="202"/>
      <c r="WE228" s="202"/>
      <c r="WF228" s="202"/>
      <c r="WG228" s="202"/>
      <c r="WH228" s="202"/>
      <c r="WI228" s="202"/>
      <c r="WJ228" s="202"/>
      <c r="WK228" s="202"/>
      <c r="WL228" s="202"/>
      <c r="WM228" s="202"/>
      <c r="WN228" s="202"/>
      <c r="WO228" s="202"/>
      <c r="WP228" s="202"/>
      <c r="WQ228" s="202"/>
      <c r="WR228" s="202"/>
      <c r="WS228" s="202"/>
      <c r="WT228" s="202"/>
      <c r="WU228" s="202"/>
      <c r="WV228" s="202"/>
      <c r="WW228" s="202"/>
      <c r="WX228" s="202"/>
      <c r="WY228" s="202"/>
      <c r="WZ228" s="202"/>
      <c r="XA228" s="202"/>
      <c r="XB228" s="202"/>
      <c r="XC228" s="202"/>
      <c r="XD228" s="202"/>
      <c r="XE228" s="202"/>
      <c r="XF228" s="202"/>
      <c r="XG228" s="202"/>
      <c r="XH228" s="202"/>
      <c r="XI228" s="202"/>
      <c r="XJ228" s="202"/>
      <c r="XK228" s="202"/>
      <c r="XL228" s="202"/>
      <c r="XM228" s="202"/>
      <c r="XN228" s="202"/>
      <c r="XO228" s="202"/>
      <c r="XP228" s="202"/>
      <c r="XQ228" s="202"/>
      <c r="XR228" s="202"/>
      <c r="XS228" s="202"/>
      <c r="XT228" s="202"/>
      <c r="XU228" s="202"/>
      <c r="XV228" s="202"/>
      <c r="XW228" s="202"/>
      <c r="XX228" s="202"/>
      <c r="XY228" s="202"/>
      <c r="XZ228" s="202"/>
      <c r="YA228" s="202"/>
      <c r="YB228" s="202"/>
      <c r="YC228" s="202"/>
      <c r="YD228" s="202"/>
      <c r="YE228" s="202"/>
      <c r="YF228" s="202"/>
      <c r="YG228" s="202"/>
      <c r="YH228" s="202"/>
      <c r="YI228" s="202"/>
      <c r="YJ228" s="202"/>
      <c r="YK228" s="202"/>
      <c r="YL228" s="202"/>
      <c r="YM228" s="202"/>
      <c r="YN228" s="202"/>
      <c r="YO228" s="202"/>
      <c r="YP228" s="202"/>
      <c r="YQ228" s="202"/>
      <c r="YR228" s="202"/>
      <c r="YS228" s="202"/>
      <c r="YT228" s="202"/>
      <c r="YU228" s="202"/>
      <c r="YV228" s="202"/>
      <c r="YW228" s="202"/>
      <c r="YX228" s="202"/>
      <c r="YY228" s="202"/>
      <c r="YZ228" s="202"/>
      <c r="ZA228" s="202"/>
      <c r="ZB228" s="202"/>
      <c r="ZC228" s="202"/>
      <c r="ZD228" s="202"/>
      <c r="ZE228" s="202"/>
      <c r="ZF228" s="202"/>
      <c r="ZG228" s="202"/>
      <c r="ZH228" s="202"/>
      <c r="ZI228" s="202"/>
      <c r="ZJ228" s="202"/>
      <c r="ZK228" s="202"/>
      <c r="ZL228" s="202"/>
      <c r="ZM228" s="202"/>
      <c r="ZN228" s="202"/>
      <c r="ZO228" s="202"/>
      <c r="ZP228" s="202"/>
      <c r="ZQ228" s="202"/>
      <c r="ZR228" s="202"/>
      <c r="ZS228" s="202"/>
      <c r="ZT228" s="202"/>
      <c r="ZU228" s="202"/>
      <c r="ZV228" s="202"/>
      <c r="ZW228" s="202"/>
      <c r="ZX228" s="202"/>
      <c r="ZY228" s="202"/>
      <c r="ZZ228" s="202"/>
      <c r="AAA228" s="202"/>
      <c r="AAB228" s="202"/>
      <c r="AAC228" s="202"/>
      <c r="AAD228" s="202"/>
      <c r="AAE228" s="202"/>
      <c r="AAF228" s="202"/>
      <c r="AAG228" s="202"/>
      <c r="AAH228" s="202"/>
      <c r="AAI228" s="202"/>
      <c r="AAJ228" s="202"/>
      <c r="AAK228" s="202"/>
      <c r="AAL228" s="202"/>
      <c r="AAM228" s="202"/>
      <c r="AAN228" s="202"/>
      <c r="AAO228" s="202"/>
      <c r="AAP228" s="202"/>
      <c r="AAQ228" s="202"/>
      <c r="AAR228" s="202"/>
      <c r="AAS228" s="202"/>
      <c r="AAT228" s="202"/>
      <c r="AAU228" s="202"/>
      <c r="AAV228" s="202"/>
      <c r="AAW228" s="202"/>
      <c r="AAX228" s="202"/>
      <c r="AAY228" s="202"/>
      <c r="AAZ228" s="202"/>
      <c r="ABA228" s="202"/>
      <c r="ABB228" s="202"/>
      <c r="ABC228" s="202"/>
      <c r="ABD228" s="202"/>
      <c r="ABE228" s="202"/>
      <c r="ABF228" s="202"/>
      <c r="ABG228" s="202"/>
      <c r="ABH228" s="202"/>
      <c r="ABI228" s="202"/>
      <c r="ABJ228" s="202"/>
      <c r="ABK228" s="202"/>
      <c r="ABL228" s="202"/>
      <c r="ABM228" s="202"/>
      <c r="ABN228" s="202"/>
      <c r="ABO228" s="202"/>
      <c r="ABP228" s="202"/>
      <c r="ABQ228" s="202"/>
      <c r="ABR228" s="202"/>
      <c r="ABS228" s="202"/>
      <c r="ABT228" s="202"/>
      <c r="ABU228" s="202"/>
      <c r="ABV228" s="202"/>
      <c r="ABW228" s="202"/>
      <c r="ABX228" s="202"/>
      <c r="ABY228" s="202"/>
      <c r="ABZ228" s="202"/>
      <c r="ACA228" s="202"/>
      <c r="ACB228" s="202"/>
      <c r="ACC228" s="202"/>
      <c r="ACD228" s="202"/>
      <c r="ACE228" s="202"/>
      <c r="ACF228" s="202"/>
      <c r="ACG228" s="202"/>
      <c r="ACH228" s="202"/>
      <c r="ACI228" s="202"/>
      <c r="ACJ228" s="202"/>
      <c r="ACK228" s="202"/>
      <c r="ACL228" s="202"/>
      <c r="ACM228" s="202"/>
      <c r="ACN228" s="202"/>
      <c r="ACO228" s="202"/>
      <c r="ACP228" s="202"/>
      <c r="ACQ228" s="202"/>
      <c r="ACR228" s="202"/>
      <c r="ACS228" s="202"/>
      <c r="ACT228" s="202"/>
      <c r="ACU228" s="202"/>
      <c r="ACV228" s="202"/>
      <c r="ACW228" s="202"/>
      <c r="ACX228" s="202"/>
      <c r="ACY228" s="202"/>
      <c r="ACZ228" s="202"/>
      <c r="ADA228" s="202"/>
      <c r="ADB228" s="202"/>
      <c r="ADC228" s="202"/>
      <c r="ADD228" s="202"/>
      <c r="ADE228" s="202"/>
      <c r="ADF228" s="202"/>
      <c r="ADG228" s="202"/>
      <c r="ADH228" s="202"/>
      <c r="ADI228" s="202"/>
      <c r="ADJ228" s="202"/>
      <c r="ADK228" s="202"/>
      <c r="ADL228" s="202"/>
      <c r="ADM228" s="202"/>
      <c r="ADN228" s="202"/>
      <c r="ADO228" s="202"/>
      <c r="ADP228" s="202"/>
      <c r="ADQ228" s="202"/>
      <c r="ADR228" s="202"/>
      <c r="ADS228" s="202"/>
      <c r="ADT228" s="202"/>
      <c r="ADU228" s="202"/>
      <c r="ADV228" s="202"/>
      <c r="ADW228" s="202"/>
      <c r="ADX228" s="202"/>
      <c r="ADY228" s="202"/>
      <c r="ADZ228" s="202"/>
      <c r="AEA228" s="202"/>
      <c r="AEB228" s="202"/>
      <c r="AEC228" s="202"/>
      <c r="AED228" s="202"/>
      <c r="AEE228" s="202"/>
      <c r="AEF228" s="202"/>
      <c r="AEG228" s="202"/>
      <c r="AEH228" s="202"/>
      <c r="AEI228" s="202"/>
      <c r="AEJ228" s="202"/>
      <c r="AEK228" s="202"/>
      <c r="AEL228" s="202"/>
      <c r="AEM228" s="202"/>
      <c r="AEN228" s="202"/>
      <c r="AEO228" s="202"/>
      <c r="AEP228" s="202"/>
      <c r="AEQ228" s="202"/>
      <c r="AER228" s="202"/>
      <c r="AES228" s="202"/>
      <c r="AET228" s="202"/>
      <c r="AEU228" s="202"/>
      <c r="AEV228" s="202"/>
      <c r="AEW228" s="202"/>
      <c r="AEX228" s="202"/>
      <c r="AEY228" s="202"/>
      <c r="AEZ228" s="202"/>
      <c r="AFA228" s="202"/>
      <c r="AFB228" s="202"/>
      <c r="AFC228" s="202"/>
      <c r="AFD228" s="202"/>
      <c r="AFE228" s="202"/>
      <c r="AFF228" s="202"/>
      <c r="AFG228" s="202"/>
      <c r="AFH228" s="202"/>
      <c r="AFI228" s="202"/>
      <c r="AFJ228" s="202"/>
      <c r="AFK228" s="202"/>
      <c r="AFL228" s="202"/>
      <c r="AFM228" s="202"/>
      <c r="AFN228" s="202"/>
      <c r="AFO228" s="202"/>
      <c r="AFP228" s="202"/>
      <c r="AFQ228" s="202"/>
      <c r="AFR228" s="202"/>
      <c r="AFS228" s="202"/>
      <c r="AFT228" s="202"/>
      <c r="AFU228" s="202"/>
      <c r="AFV228" s="202"/>
      <c r="AFW228" s="202"/>
      <c r="AFX228" s="202"/>
      <c r="AFY228" s="202"/>
      <c r="AFZ228" s="202"/>
      <c r="AGA228" s="202"/>
      <c r="AGB228" s="202"/>
      <c r="AGC228" s="202"/>
      <c r="AGD228" s="202"/>
      <c r="AGE228" s="202"/>
      <c r="AGF228" s="202"/>
      <c r="AGG228" s="202"/>
      <c r="AGH228" s="202"/>
      <c r="AGI228" s="202"/>
      <c r="AGJ228" s="202"/>
      <c r="AGK228" s="202"/>
      <c r="AGL228" s="202"/>
      <c r="AGM228" s="202"/>
      <c r="AGN228" s="202"/>
      <c r="AGO228" s="202"/>
      <c r="AGP228" s="202"/>
      <c r="AGQ228" s="202"/>
      <c r="AGR228" s="202"/>
      <c r="AGS228" s="202"/>
      <c r="AGT228" s="202"/>
      <c r="AGU228" s="202"/>
      <c r="AGV228" s="202"/>
      <c r="AGW228" s="202"/>
      <c r="AGX228" s="202"/>
      <c r="AGY228" s="202"/>
      <c r="AGZ228" s="202"/>
      <c r="AHA228" s="202"/>
      <c r="AHB228" s="202"/>
      <c r="AHC228" s="202"/>
      <c r="AHD228" s="202"/>
      <c r="AHE228" s="202"/>
      <c r="AHF228" s="202"/>
      <c r="AHG228" s="202"/>
      <c r="AHH228" s="202"/>
      <c r="AHI228" s="202"/>
      <c r="AHJ228" s="202"/>
      <c r="AHK228" s="202"/>
      <c r="AHL228" s="202"/>
      <c r="AHM228" s="202"/>
      <c r="AHN228" s="202"/>
      <c r="AHO228" s="202"/>
      <c r="AHP228" s="202"/>
      <c r="AHQ228" s="202"/>
      <c r="AHR228" s="202"/>
      <c r="AHS228" s="202"/>
      <c r="AHT228" s="202"/>
      <c r="AHU228" s="202"/>
      <c r="AHV228" s="202"/>
      <c r="AHW228" s="202"/>
      <c r="AHX228" s="202"/>
      <c r="AHY228" s="202"/>
      <c r="AHZ228" s="202"/>
      <c r="AIA228" s="202"/>
      <c r="AIB228" s="202"/>
      <c r="AIC228" s="202"/>
      <c r="AID228" s="202"/>
      <c r="AIE228" s="202"/>
      <c r="AIF228" s="202"/>
      <c r="AIG228" s="202"/>
      <c r="AIH228" s="202"/>
      <c r="AII228" s="202"/>
      <c r="AIJ228" s="202"/>
      <c r="AIK228" s="202"/>
      <c r="AIL228" s="202"/>
      <c r="AIM228" s="202"/>
      <c r="AIN228" s="202"/>
      <c r="AIO228" s="202"/>
      <c r="AIP228" s="202"/>
      <c r="AIQ228" s="202"/>
      <c r="AIR228" s="202"/>
      <c r="AIS228" s="202"/>
      <c r="AIT228" s="202"/>
      <c r="AIU228" s="202"/>
      <c r="AIV228" s="202"/>
      <c r="AIW228" s="202"/>
      <c r="AIX228" s="202"/>
      <c r="AIY228" s="202"/>
      <c r="AIZ228" s="202"/>
      <c r="AJA228" s="202"/>
      <c r="AJB228" s="202"/>
      <c r="AJC228" s="202"/>
      <c r="AJD228" s="202"/>
      <c r="AJE228" s="202"/>
      <c r="AJF228" s="202"/>
      <c r="AJG228" s="202"/>
      <c r="AJH228" s="202"/>
      <c r="AJI228" s="202"/>
      <c r="AJJ228" s="202"/>
      <c r="AJK228" s="202"/>
      <c r="AJL228" s="202"/>
      <c r="AJM228" s="202"/>
      <c r="AJN228" s="202"/>
      <c r="AJO228" s="202"/>
      <c r="AJP228" s="202"/>
      <c r="AJQ228" s="202"/>
      <c r="AJR228" s="202"/>
      <c r="AJS228" s="202"/>
      <c r="AJT228" s="202"/>
      <c r="AJU228" s="202"/>
      <c r="AJV228" s="202"/>
      <c r="AJW228" s="202"/>
      <c r="AJX228" s="202"/>
      <c r="AJY228" s="202"/>
      <c r="AJZ228" s="202"/>
      <c r="AKA228" s="202"/>
      <c r="AKB228" s="202"/>
      <c r="AKC228" s="202"/>
      <c r="AKD228" s="202"/>
      <c r="AKE228" s="202"/>
      <c r="AKF228" s="202"/>
      <c r="AKG228" s="202"/>
      <c r="AKH228" s="202"/>
      <c r="AKI228" s="202"/>
      <c r="AKJ228" s="202"/>
      <c r="AKK228" s="202"/>
      <c r="AKL228" s="202"/>
      <c r="AKM228" s="202"/>
      <c r="AKN228" s="202"/>
      <c r="AKO228" s="202"/>
      <c r="AKP228" s="202"/>
      <c r="AKQ228" s="202"/>
      <c r="AKR228" s="202"/>
      <c r="AKS228" s="202"/>
      <c r="AKT228" s="202"/>
      <c r="AKU228" s="202"/>
      <c r="AKV228" s="202"/>
      <c r="AKW228" s="202"/>
      <c r="AKX228" s="202"/>
      <c r="AKY228" s="202"/>
      <c r="AKZ228" s="202"/>
      <c r="ALA228" s="202"/>
      <c r="ALB228" s="202"/>
      <c r="ALC228" s="202"/>
      <c r="ALD228" s="202"/>
      <c r="ALE228" s="202"/>
      <c r="ALF228" s="202"/>
      <c r="ALG228" s="202"/>
      <c r="ALH228" s="202"/>
      <c r="ALI228" s="202"/>
      <c r="ALJ228" s="202"/>
      <c r="ALK228" s="202"/>
      <c r="ALL228" s="202"/>
      <c r="ALM228" s="202"/>
      <c r="ALN228" s="202"/>
      <c r="ALO228" s="202"/>
      <c r="ALP228" s="202"/>
      <c r="ALQ228" s="202"/>
      <c r="ALR228" s="202"/>
      <c r="ALS228" s="202"/>
      <c r="ALT228" s="202"/>
      <c r="ALU228" s="202"/>
      <c r="ALV228" s="202"/>
      <c r="ALW228" s="202"/>
      <c r="ALX228" s="202"/>
      <c r="ALY228" s="202"/>
      <c r="ALZ228" s="202"/>
      <c r="AMA228" s="202"/>
      <c r="AMB228" s="202"/>
      <c r="AMC228" s="202"/>
      <c r="AMD228" s="202"/>
      <c r="AME228" s="202"/>
    </row>
    <row r="229" spans="1:1020" s="208" customFormat="1">
      <c r="A229" s="209"/>
      <c r="B229" s="210"/>
      <c r="C229" s="199"/>
      <c r="D229" s="205"/>
      <c r="E229" s="205"/>
      <c r="F229" s="204"/>
      <c r="G229" s="204"/>
      <c r="H229" s="204"/>
      <c r="I229" s="204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  <c r="BL229" s="202"/>
      <c r="BM229" s="202"/>
      <c r="BN229" s="202"/>
      <c r="BO229" s="202"/>
      <c r="BP229" s="202"/>
      <c r="BQ229" s="202"/>
      <c r="BR229" s="202"/>
      <c r="BS229" s="202"/>
      <c r="BT229" s="202"/>
      <c r="BU229" s="202"/>
      <c r="BV229" s="202"/>
      <c r="BW229" s="202"/>
      <c r="BX229" s="202"/>
      <c r="BY229" s="202"/>
      <c r="BZ229" s="202"/>
      <c r="CA229" s="202"/>
      <c r="CB229" s="202"/>
      <c r="CC229" s="202"/>
      <c r="CD229" s="202"/>
      <c r="CE229" s="202"/>
      <c r="CF229" s="202"/>
      <c r="CG229" s="202"/>
      <c r="CH229" s="202"/>
      <c r="CI229" s="202"/>
      <c r="CJ229" s="202"/>
      <c r="CK229" s="202"/>
      <c r="CL229" s="202"/>
      <c r="CM229" s="202"/>
      <c r="CN229" s="202"/>
      <c r="CO229" s="202"/>
      <c r="CP229" s="202"/>
      <c r="CQ229" s="202"/>
      <c r="CR229" s="202"/>
      <c r="CS229" s="202"/>
      <c r="CT229" s="202"/>
      <c r="CU229" s="202"/>
      <c r="CV229" s="202"/>
      <c r="CW229" s="202"/>
      <c r="CX229" s="202"/>
      <c r="CY229" s="202"/>
      <c r="CZ229" s="202"/>
      <c r="DA229" s="202"/>
      <c r="DB229" s="202"/>
      <c r="DC229" s="202"/>
      <c r="DD229" s="202"/>
      <c r="DE229" s="202"/>
      <c r="DF229" s="202"/>
      <c r="DG229" s="202"/>
      <c r="DH229" s="202"/>
      <c r="DI229" s="202"/>
      <c r="DJ229" s="202"/>
      <c r="DK229" s="202"/>
      <c r="DL229" s="202"/>
      <c r="DM229" s="202"/>
      <c r="DN229" s="202"/>
      <c r="DO229" s="202"/>
      <c r="DP229" s="202"/>
      <c r="DQ229" s="202"/>
      <c r="DR229" s="202"/>
      <c r="DS229" s="202"/>
      <c r="DT229" s="202"/>
      <c r="DU229" s="202"/>
      <c r="DV229" s="202"/>
      <c r="DW229" s="202"/>
      <c r="DX229" s="202"/>
      <c r="DY229" s="202"/>
      <c r="DZ229" s="202"/>
      <c r="EA229" s="202"/>
      <c r="EB229" s="202"/>
      <c r="EC229" s="202"/>
      <c r="ED229" s="202"/>
      <c r="EE229" s="202"/>
      <c r="EF229" s="202"/>
      <c r="EG229" s="202"/>
      <c r="EH229" s="202"/>
      <c r="EI229" s="202"/>
      <c r="EJ229" s="202"/>
      <c r="EK229" s="202"/>
      <c r="EL229" s="202"/>
      <c r="EM229" s="202"/>
      <c r="EN229" s="202"/>
      <c r="EO229" s="202"/>
      <c r="EP229" s="202"/>
      <c r="EQ229" s="202"/>
      <c r="ER229" s="202"/>
      <c r="ES229" s="202"/>
      <c r="ET229" s="202"/>
      <c r="EU229" s="202"/>
      <c r="EV229" s="202"/>
      <c r="EW229" s="202"/>
      <c r="EX229" s="202"/>
      <c r="EY229" s="202"/>
      <c r="EZ229" s="202"/>
      <c r="FA229" s="202"/>
      <c r="FB229" s="202"/>
      <c r="FC229" s="202"/>
      <c r="FD229" s="202"/>
      <c r="FE229" s="202"/>
      <c r="FF229" s="202"/>
      <c r="FG229" s="202"/>
      <c r="FH229" s="202"/>
      <c r="FI229" s="202"/>
      <c r="FJ229" s="202"/>
      <c r="FK229" s="202"/>
      <c r="FL229" s="202"/>
      <c r="FM229" s="202"/>
      <c r="FN229" s="202"/>
      <c r="FO229" s="202"/>
      <c r="FP229" s="202"/>
      <c r="FQ229" s="202"/>
      <c r="FR229" s="202"/>
      <c r="FS229" s="202"/>
      <c r="FT229" s="202"/>
      <c r="FU229" s="202"/>
      <c r="FV229" s="202"/>
      <c r="FW229" s="202"/>
      <c r="FX229" s="202"/>
      <c r="FY229" s="202"/>
      <c r="FZ229" s="202"/>
      <c r="GA229" s="202"/>
      <c r="GB229" s="202"/>
      <c r="GC229" s="202"/>
      <c r="GD229" s="202"/>
      <c r="GE229" s="202"/>
      <c r="GF229" s="202"/>
      <c r="GG229" s="202"/>
      <c r="GH229" s="202"/>
      <c r="GI229" s="202"/>
      <c r="GJ229" s="202"/>
      <c r="GK229" s="202"/>
      <c r="GL229" s="202"/>
      <c r="GM229" s="202"/>
      <c r="GN229" s="202"/>
      <c r="GO229" s="202"/>
      <c r="GP229" s="202"/>
      <c r="GQ229" s="202"/>
      <c r="GR229" s="202"/>
      <c r="GS229" s="202"/>
      <c r="GT229" s="202"/>
      <c r="GU229" s="202"/>
      <c r="GV229" s="202"/>
      <c r="GW229" s="202"/>
      <c r="GX229" s="202"/>
      <c r="GY229" s="202"/>
      <c r="GZ229" s="202"/>
      <c r="HA229" s="202"/>
      <c r="HB229" s="202"/>
      <c r="HC229" s="202"/>
      <c r="HD229" s="202"/>
      <c r="HE229" s="202"/>
      <c r="HF229" s="202"/>
      <c r="HG229" s="202"/>
      <c r="HH229" s="202"/>
      <c r="HI229" s="202"/>
      <c r="HJ229" s="202"/>
      <c r="HK229" s="202"/>
      <c r="HL229" s="202"/>
      <c r="HM229" s="202"/>
      <c r="HN229" s="202"/>
      <c r="HO229" s="202"/>
      <c r="HP229" s="202"/>
      <c r="HQ229" s="202"/>
      <c r="HR229" s="202"/>
      <c r="HS229" s="202"/>
      <c r="HT229" s="202"/>
      <c r="HU229" s="202"/>
      <c r="HV229" s="202"/>
      <c r="HW229" s="202"/>
      <c r="HX229" s="202"/>
      <c r="HY229" s="202"/>
      <c r="HZ229" s="202"/>
      <c r="IA229" s="202"/>
      <c r="IB229" s="202"/>
      <c r="IC229" s="202"/>
      <c r="ID229" s="202"/>
      <c r="IE229" s="202"/>
      <c r="IF229" s="202"/>
      <c r="IG229" s="202"/>
      <c r="IH229" s="202"/>
      <c r="II229" s="202"/>
      <c r="IJ229" s="202"/>
      <c r="IK229" s="202"/>
      <c r="IL229" s="202"/>
      <c r="IM229" s="202"/>
      <c r="IN229" s="202"/>
      <c r="IO229" s="202"/>
      <c r="IP229" s="202"/>
      <c r="IQ229" s="202"/>
      <c r="IR229" s="202"/>
      <c r="IS229" s="202"/>
      <c r="IT229" s="202"/>
      <c r="IU229" s="202"/>
      <c r="IV229" s="202"/>
      <c r="IW229" s="202"/>
      <c r="IX229" s="202"/>
      <c r="IY229" s="202"/>
      <c r="IZ229" s="202"/>
      <c r="JA229" s="202"/>
      <c r="JB229" s="202"/>
      <c r="JC229" s="202"/>
      <c r="JD229" s="202"/>
      <c r="JE229" s="202"/>
      <c r="JF229" s="202"/>
      <c r="JG229" s="202"/>
      <c r="JH229" s="202"/>
      <c r="JI229" s="202"/>
      <c r="JJ229" s="202"/>
      <c r="JK229" s="202"/>
      <c r="JL229" s="202"/>
      <c r="JM229" s="202"/>
      <c r="JN229" s="202"/>
      <c r="JO229" s="202"/>
      <c r="JP229" s="202"/>
      <c r="JQ229" s="202"/>
      <c r="JR229" s="202"/>
      <c r="JS229" s="202"/>
      <c r="JT229" s="202"/>
      <c r="JU229" s="202"/>
      <c r="JV229" s="202"/>
      <c r="JW229" s="202"/>
      <c r="JX229" s="202"/>
      <c r="JY229" s="202"/>
      <c r="JZ229" s="202"/>
      <c r="KA229" s="202"/>
      <c r="KB229" s="202"/>
      <c r="KC229" s="202"/>
      <c r="KD229" s="202"/>
      <c r="KE229" s="202"/>
      <c r="KF229" s="202"/>
      <c r="KG229" s="202"/>
      <c r="KH229" s="202"/>
      <c r="KI229" s="202"/>
      <c r="KJ229" s="202"/>
      <c r="KK229" s="202"/>
      <c r="KL229" s="202"/>
      <c r="KM229" s="202"/>
      <c r="KN229" s="202"/>
      <c r="KO229" s="202"/>
      <c r="KP229" s="202"/>
      <c r="KQ229" s="202"/>
      <c r="KR229" s="202"/>
      <c r="KS229" s="202"/>
      <c r="KT229" s="202"/>
      <c r="KU229" s="202"/>
      <c r="KV229" s="202"/>
      <c r="KW229" s="202"/>
      <c r="KX229" s="202"/>
      <c r="KY229" s="202"/>
      <c r="KZ229" s="202"/>
      <c r="LA229" s="202"/>
      <c r="LB229" s="202"/>
      <c r="LC229" s="202"/>
      <c r="LD229" s="202"/>
      <c r="LE229" s="202"/>
      <c r="LF229" s="202"/>
      <c r="LG229" s="202"/>
      <c r="LH229" s="202"/>
      <c r="LI229" s="202"/>
      <c r="LJ229" s="202"/>
      <c r="LK229" s="202"/>
      <c r="LL229" s="202"/>
      <c r="LM229" s="202"/>
      <c r="LN229" s="202"/>
      <c r="LO229" s="202"/>
      <c r="LP229" s="202"/>
      <c r="LQ229" s="202"/>
      <c r="LR229" s="202"/>
      <c r="LS229" s="202"/>
      <c r="LT229" s="202"/>
      <c r="LU229" s="202"/>
      <c r="LV229" s="202"/>
      <c r="LW229" s="202"/>
      <c r="LX229" s="202"/>
      <c r="LY229" s="202"/>
      <c r="LZ229" s="202"/>
      <c r="MA229" s="202"/>
      <c r="MB229" s="202"/>
      <c r="MC229" s="202"/>
      <c r="MD229" s="202"/>
      <c r="ME229" s="202"/>
      <c r="MF229" s="202"/>
      <c r="MG229" s="202"/>
      <c r="MH229" s="202"/>
      <c r="MI229" s="202"/>
      <c r="MJ229" s="202"/>
      <c r="MK229" s="202"/>
      <c r="ML229" s="202"/>
      <c r="MM229" s="202"/>
      <c r="MN229" s="202"/>
      <c r="MO229" s="202"/>
      <c r="MP229" s="202"/>
      <c r="MQ229" s="202"/>
      <c r="MR229" s="202"/>
      <c r="MS229" s="202"/>
      <c r="MT229" s="202"/>
      <c r="MU229" s="202"/>
      <c r="MV229" s="202"/>
      <c r="MW229" s="202"/>
      <c r="MX229" s="202"/>
      <c r="MY229" s="202"/>
      <c r="MZ229" s="202"/>
      <c r="NA229" s="202"/>
      <c r="NB229" s="202"/>
      <c r="NC229" s="202"/>
      <c r="ND229" s="202"/>
      <c r="NE229" s="202"/>
      <c r="NF229" s="202"/>
      <c r="NG229" s="202"/>
      <c r="NH229" s="202"/>
      <c r="NI229" s="202"/>
      <c r="NJ229" s="202"/>
      <c r="NK229" s="202"/>
      <c r="NL229" s="202"/>
      <c r="NM229" s="202"/>
      <c r="NN229" s="202"/>
      <c r="NO229" s="202"/>
      <c r="NP229" s="202"/>
      <c r="NQ229" s="202"/>
      <c r="NR229" s="202"/>
      <c r="NS229" s="202"/>
      <c r="NT229" s="202"/>
      <c r="NU229" s="202"/>
      <c r="NV229" s="202"/>
      <c r="NW229" s="202"/>
      <c r="NX229" s="202"/>
      <c r="NY229" s="202"/>
      <c r="NZ229" s="202"/>
      <c r="OA229" s="202"/>
      <c r="OB229" s="202"/>
      <c r="OC229" s="202"/>
      <c r="OD229" s="202"/>
      <c r="OE229" s="202"/>
      <c r="OF229" s="202"/>
      <c r="OG229" s="202"/>
      <c r="OH229" s="202"/>
      <c r="OI229" s="202"/>
      <c r="OJ229" s="202"/>
      <c r="OK229" s="202"/>
      <c r="OL229" s="202"/>
      <c r="OM229" s="202"/>
      <c r="ON229" s="202"/>
      <c r="OO229" s="202"/>
      <c r="OP229" s="202"/>
      <c r="OQ229" s="202"/>
      <c r="OR229" s="202"/>
      <c r="OS229" s="202"/>
      <c r="OT229" s="202"/>
      <c r="OU229" s="202"/>
      <c r="OV229" s="202"/>
      <c r="OW229" s="202"/>
      <c r="OX229" s="202"/>
      <c r="OY229" s="202"/>
      <c r="OZ229" s="202"/>
      <c r="PA229" s="202"/>
      <c r="PB229" s="202"/>
      <c r="PC229" s="202"/>
      <c r="PD229" s="202"/>
      <c r="PE229" s="202"/>
      <c r="PF229" s="202"/>
      <c r="PG229" s="202"/>
      <c r="PH229" s="202"/>
      <c r="PI229" s="202"/>
      <c r="PJ229" s="202"/>
      <c r="PK229" s="202"/>
      <c r="PL229" s="202"/>
      <c r="PM229" s="202"/>
      <c r="PN229" s="202"/>
      <c r="PO229" s="202"/>
      <c r="PP229" s="202"/>
      <c r="PQ229" s="202"/>
      <c r="PR229" s="202"/>
      <c r="PS229" s="202"/>
      <c r="PT229" s="202"/>
      <c r="PU229" s="202"/>
      <c r="PV229" s="202"/>
      <c r="PW229" s="202"/>
      <c r="PX229" s="202"/>
      <c r="PY229" s="202"/>
      <c r="PZ229" s="202"/>
      <c r="QA229" s="202"/>
      <c r="QB229" s="202"/>
      <c r="QC229" s="202"/>
      <c r="QD229" s="202"/>
      <c r="QE229" s="202"/>
      <c r="QF229" s="202"/>
      <c r="QG229" s="202"/>
      <c r="QH229" s="202"/>
      <c r="QI229" s="202"/>
      <c r="QJ229" s="202"/>
      <c r="QK229" s="202"/>
      <c r="QL229" s="202"/>
      <c r="QM229" s="202"/>
      <c r="QN229" s="202"/>
      <c r="QO229" s="202"/>
      <c r="QP229" s="202"/>
      <c r="QQ229" s="202"/>
      <c r="QR229" s="202"/>
      <c r="QS229" s="202"/>
      <c r="QT229" s="202"/>
      <c r="QU229" s="202"/>
      <c r="QV229" s="202"/>
      <c r="QW229" s="202"/>
      <c r="QX229" s="202"/>
      <c r="QY229" s="202"/>
      <c r="QZ229" s="202"/>
      <c r="RA229" s="202"/>
      <c r="RB229" s="202"/>
      <c r="RC229" s="202"/>
      <c r="RD229" s="202"/>
      <c r="RE229" s="202"/>
      <c r="RF229" s="202"/>
      <c r="RG229" s="202"/>
      <c r="RH229" s="202"/>
      <c r="RI229" s="202"/>
      <c r="RJ229" s="202"/>
      <c r="RK229" s="202"/>
      <c r="RL229" s="202"/>
      <c r="RM229" s="202"/>
      <c r="RN229" s="202"/>
      <c r="RO229" s="202"/>
      <c r="RP229" s="202"/>
      <c r="RQ229" s="202"/>
      <c r="RR229" s="202"/>
      <c r="RS229" s="202"/>
      <c r="RT229" s="202"/>
      <c r="RU229" s="202"/>
      <c r="RV229" s="202"/>
      <c r="RW229" s="202"/>
      <c r="RX229" s="202"/>
      <c r="RY229" s="202"/>
      <c r="RZ229" s="202"/>
      <c r="SA229" s="202"/>
      <c r="SB229" s="202"/>
      <c r="SC229" s="202"/>
      <c r="SD229" s="202"/>
      <c r="SE229" s="202"/>
      <c r="SF229" s="202"/>
      <c r="SG229" s="202"/>
      <c r="SH229" s="202"/>
      <c r="SI229" s="202"/>
      <c r="SJ229" s="202"/>
      <c r="SK229" s="202"/>
      <c r="SL229" s="202"/>
      <c r="SM229" s="202"/>
      <c r="SN229" s="202"/>
      <c r="SO229" s="202"/>
      <c r="SP229" s="202"/>
      <c r="SQ229" s="202"/>
      <c r="SR229" s="202"/>
      <c r="SS229" s="202"/>
      <c r="ST229" s="202"/>
      <c r="SU229" s="202"/>
      <c r="SV229" s="202"/>
      <c r="SW229" s="202"/>
      <c r="SX229" s="202"/>
      <c r="SY229" s="202"/>
      <c r="SZ229" s="202"/>
      <c r="TA229" s="202"/>
      <c r="TB229" s="202"/>
      <c r="TC229" s="202"/>
      <c r="TD229" s="202"/>
      <c r="TE229" s="202"/>
      <c r="TF229" s="202"/>
      <c r="TG229" s="202"/>
      <c r="TH229" s="202"/>
      <c r="TI229" s="202"/>
      <c r="TJ229" s="202"/>
      <c r="TK229" s="202"/>
      <c r="TL229" s="202"/>
      <c r="TM229" s="202"/>
      <c r="TN229" s="202"/>
      <c r="TO229" s="202"/>
      <c r="TP229" s="202"/>
      <c r="TQ229" s="202"/>
      <c r="TR229" s="202"/>
      <c r="TS229" s="202"/>
      <c r="TT229" s="202"/>
      <c r="TU229" s="202"/>
      <c r="TV229" s="202"/>
      <c r="TW229" s="202"/>
      <c r="TX229" s="202"/>
      <c r="TY229" s="202"/>
      <c r="TZ229" s="202"/>
      <c r="UA229" s="202"/>
      <c r="UB229" s="202"/>
      <c r="UC229" s="202"/>
      <c r="UD229" s="202"/>
      <c r="UE229" s="202"/>
      <c r="UF229" s="202"/>
      <c r="UG229" s="202"/>
      <c r="UH229" s="202"/>
      <c r="UI229" s="202"/>
      <c r="UJ229" s="202"/>
      <c r="UK229" s="202"/>
      <c r="UL229" s="202"/>
      <c r="UM229" s="202"/>
      <c r="UN229" s="202"/>
      <c r="UO229" s="202"/>
      <c r="UP229" s="202"/>
      <c r="UQ229" s="202"/>
      <c r="UR229" s="202"/>
      <c r="US229" s="202"/>
      <c r="UT229" s="202"/>
      <c r="UU229" s="202"/>
      <c r="UV229" s="202"/>
      <c r="UW229" s="202"/>
      <c r="UX229" s="202"/>
      <c r="UY229" s="202"/>
      <c r="UZ229" s="202"/>
      <c r="VA229" s="202"/>
      <c r="VB229" s="202"/>
      <c r="VC229" s="202"/>
      <c r="VD229" s="202"/>
      <c r="VE229" s="202"/>
      <c r="VF229" s="202"/>
      <c r="VG229" s="202"/>
      <c r="VH229" s="202"/>
      <c r="VI229" s="202"/>
      <c r="VJ229" s="202"/>
      <c r="VK229" s="202"/>
      <c r="VL229" s="202"/>
      <c r="VM229" s="202"/>
      <c r="VN229" s="202"/>
      <c r="VO229" s="202"/>
      <c r="VP229" s="202"/>
      <c r="VQ229" s="202"/>
      <c r="VR229" s="202"/>
      <c r="VS229" s="202"/>
      <c r="VT229" s="202"/>
      <c r="VU229" s="202"/>
      <c r="VV229" s="202"/>
      <c r="VW229" s="202"/>
      <c r="VX229" s="202"/>
      <c r="VY229" s="202"/>
      <c r="VZ229" s="202"/>
      <c r="WA229" s="202"/>
      <c r="WB229" s="202"/>
      <c r="WC229" s="202"/>
      <c r="WD229" s="202"/>
      <c r="WE229" s="202"/>
      <c r="WF229" s="202"/>
      <c r="WG229" s="202"/>
      <c r="WH229" s="202"/>
      <c r="WI229" s="202"/>
      <c r="WJ229" s="202"/>
      <c r="WK229" s="202"/>
      <c r="WL229" s="202"/>
      <c r="WM229" s="202"/>
      <c r="WN229" s="202"/>
      <c r="WO229" s="202"/>
      <c r="WP229" s="202"/>
      <c r="WQ229" s="202"/>
      <c r="WR229" s="202"/>
      <c r="WS229" s="202"/>
      <c r="WT229" s="202"/>
      <c r="WU229" s="202"/>
      <c r="WV229" s="202"/>
      <c r="WW229" s="202"/>
      <c r="WX229" s="202"/>
      <c r="WY229" s="202"/>
      <c r="WZ229" s="202"/>
      <c r="XA229" s="202"/>
      <c r="XB229" s="202"/>
      <c r="XC229" s="202"/>
      <c r="XD229" s="202"/>
      <c r="XE229" s="202"/>
      <c r="XF229" s="202"/>
      <c r="XG229" s="202"/>
      <c r="XH229" s="202"/>
      <c r="XI229" s="202"/>
      <c r="XJ229" s="202"/>
      <c r="XK229" s="202"/>
      <c r="XL229" s="202"/>
      <c r="XM229" s="202"/>
      <c r="XN229" s="202"/>
      <c r="XO229" s="202"/>
      <c r="XP229" s="202"/>
      <c r="XQ229" s="202"/>
      <c r="XR229" s="202"/>
      <c r="XS229" s="202"/>
      <c r="XT229" s="202"/>
      <c r="XU229" s="202"/>
      <c r="XV229" s="202"/>
      <c r="XW229" s="202"/>
      <c r="XX229" s="202"/>
      <c r="XY229" s="202"/>
      <c r="XZ229" s="202"/>
      <c r="YA229" s="202"/>
      <c r="YB229" s="202"/>
      <c r="YC229" s="202"/>
      <c r="YD229" s="202"/>
      <c r="YE229" s="202"/>
      <c r="YF229" s="202"/>
      <c r="YG229" s="202"/>
      <c r="YH229" s="202"/>
      <c r="YI229" s="202"/>
      <c r="YJ229" s="202"/>
      <c r="YK229" s="202"/>
      <c r="YL229" s="202"/>
      <c r="YM229" s="202"/>
      <c r="YN229" s="202"/>
      <c r="YO229" s="202"/>
      <c r="YP229" s="202"/>
      <c r="YQ229" s="202"/>
      <c r="YR229" s="202"/>
      <c r="YS229" s="202"/>
      <c r="YT229" s="202"/>
      <c r="YU229" s="202"/>
      <c r="YV229" s="202"/>
      <c r="YW229" s="202"/>
      <c r="YX229" s="202"/>
      <c r="YY229" s="202"/>
      <c r="YZ229" s="202"/>
      <c r="ZA229" s="202"/>
      <c r="ZB229" s="202"/>
      <c r="ZC229" s="202"/>
      <c r="ZD229" s="202"/>
      <c r="ZE229" s="202"/>
      <c r="ZF229" s="202"/>
      <c r="ZG229" s="202"/>
      <c r="ZH229" s="202"/>
      <c r="ZI229" s="202"/>
      <c r="ZJ229" s="202"/>
      <c r="ZK229" s="202"/>
      <c r="ZL229" s="202"/>
      <c r="ZM229" s="202"/>
      <c r="ZN229" s="202"/>
      <c r="ZO229" s="202"/>
      <c r="ZP229" s="202"/>
      <c r="ZQ229" s="202"/>
      <c r="ZR229" s="202"/>
      <c r="ZS229" s="202"/>
      <c r="ZT229" s="202"/>
      <c r="ZU229" s="202"/>
      <c r="ZV229" s="202"/>
      <c r="ZW229" s="202"/>
      <c r="ZX229" s="202"/>
      <c r="ZY229" s="202"/>
      <c r="ZZ229" s="202"/>
      <c r="AAA229" s="202"/>
      <c r="AAB229" s="202"/>
      <c r="AAC229" s="202"/>
      <c r="AAD229" s="202"/>
      <c r="AAE229" s="202"/>
      <c r="AAF229" s="202"/>
      <c r="AAG229" s="202"/>
      <c r="AAH229" s="202"/>
      <c r="AAI229" s="202"/>
      <c r="AAJ229" s="202"/>
      <c r="AAK229" s="202"/>
      <c r="AAL229" s="202"/>
      <c r="AAM229" s="202"/>
      <c r="AAN229" s="202"/>
      <c r="AAO229" s="202"/>
      <c r="AAP229" s="202"/>
      <c r="AAQ229" s="202"/>
      <c r="AAR229" s="202"/>
      <c r="AAS229" s="202"/>
      <c r="AAT229" s="202"/>
      <c r="AAU229" s="202"/>
      <c r="AAV229" s="202"/>
      <c r="AAW229" s="202"/>
      <c r="AAX229" s="202"/>
      <c r="AAY229" s="202"/>
      <c r="AAZ229" s="202"/>
      <c r="ABA229" s="202"/>
      <c r="ABB229" s="202"/>
      <c r="ABC229" s="202"/>
      <c r="ABD229" s="202"/>
      <c r="ABE229" s="202"/>
      <c r="ABF229" s="202"/>
      <c r="ABG229" s="202"/>
      <c r="ABH229" s="202"/>
      <c r="ABI229" s="202"/>
      <c r="ABJ229" s="202"/>
      <c r="ABK229" s="202"/>
      <c r="ABL229" s="202"/>
      <c r="ABM229" s="202"/>
      <c r="ABN229" s="202"/>
      <c r="ABO229" s="202"/>
      <c r="ABP229" s="202"/>
      <c r="ABQ229" s="202"/>
      <c r="ABR229" s="202"/>
      <c r="ABS229" s="202"/>
      <c r="ABT229" s="202"/>
      <c r="ABU229" s="202"/>
      <c r="ABV229" s="202"/>
      <c r="ABW229" s="202"/>
      <c r="ABX229" s="202"/>
      <c r="ABY229" s="202"/>
      <c r="ABZ229" s="202"/>
      <c r="ACA229" s="202"/>
      <c r="ACB229" s="202"/>
      <c r="ACC229" s="202"/>
      <c r="ACD229" s="202"/>
      <c r="ACE229" s="202"/>
      <c r="ACF229" s="202"/>
      <c r="ACG229" s="202"/>
      <c r="ACH229" s="202"/>
      <c r="ACI229" s="202"/>
      <c r="ACJ229" s="202"/>
      <c r="ACK229" s="202"/>
      <c r="ACL229" s="202"/>
      <c r="ACM229" s="202"/>
      <c r="ACN229" s="202"/>
      <c r="ACO229" s="202"/>
      <c r="ACP229" s="202"/>
      <c r="ACQ229" s="202"/>
      <c r="ACR229" s="202"/>
      <c r="ACS229" s="202"/>
      <c r="ACT229" s="202"/>
      <c r="ACU229" s="202"/>
      <c r="ACV229" s="202"/>
      <c r="ACW229" s="202"/>
      <c r="ACX229" s="202"/>
      <c r="ACY229" s="202"/>
      <c r="ACZ229" s="202"/>
      <c r="ADA229" s="202"/>
      <c r="ADB229" s="202"/>
      <c r="ADC229" s="202"/>
      <c r="ADD229" s="202"/>
      <c r="ADE229" s="202"/>
      <c r="ADF229" s="202"/>
      <c r="ADG229" s="202"/>
      <c r="ADH229" s="202"/>
      <c r="ADI229" s="202"/>
      <c r="ADJ229" s="202"/>
      <c r="ADK229" s="202"/>
      <c r="ADL229" s="202"/>
      <c r="ADM229" s="202"/>
      <c r="ADN229" s="202"/>
      <c r="ADO229" s="202"/>
      <c r="ADP229" s="202"/>
      <c r="ADQ229" s="202"/>
      <c r="ADR229" s="202"/>
      <c r="ADS229" s="202"/>
      <c r="ADT229" s="202"/>
      <c r="ADU229" s="202"/>
      <c r="ADV229" s="202"/>
      <c r="ADW229" s="202"/>
      <c r="ADX229" s="202"/>
      <c r="ADY229" s="202"/>
      <c r="ADZ229" s="202"/>
      <c r="AEA229" s="202"/>
      <c r="AEB229" s="202"/>
      <c r="AEC229" s="202"/>
      <c r="AED229" s="202"/>
      <c r="AEE229" s="202"/>
      <c r="AEF229" s="202"/>
      <c r="AEG229" s="202"/>
      <c r="AEH229" s="202"/>
      <c r="AEI229" s="202"/>
      <c r="AEJ229" s="202"/>
      <c r="AEK229" s="202"/>
      <c r="AEL229" s="202"/>
      <c r="AEM229" s="202"/>
      <c r="AEN229" s="202"/>
      <c r="AEO229" s="202"/>
      <c r="AEP229" s="202"/>
      <c r="AEQ229" s="202"/>
      <c r="AER229" s="202"/>
      <c r="AES229" s="202"/>
      <c r="AET229" s="202"/>
      <c r="AEU229" s="202"/>
      <c r="AEV229" s="202"/>
      <c r="AEW229" s="202"/>
      <c r="AEX229" s="202"/>
      <c r="AEY229" s="202"/>
      <c r="AEZ229" s="202"/>
      <c r="AFA229" s="202"/>
      <c r="AFB229" s="202"/>
      <c r="AFC229" s="202"/>
      <c r="AFD229" s="202"/>
      <c r="AFE229" s="202"/>
      <c r="AFF229" s="202"/>
      <c r="AFG229" s="202"/>
      <c r="AFH229" s="202"/>
      <c r="AFI229" s="202"/>
      <c r="AFJ229" s="202"/>
      <c r="AFK229" s="202"/>
      <c r="AFL229" s="202"/>
      <c r="AFM229" s="202"/>
      <c r="AFN229" s="202"/>
      <c r="AFO229" s="202"/>
      <c r="AFP229" s="202"/>
      <c r="AFQ229" s="202"/>
      <c r="AFR229" s="202"/>
      <c r="AFS229" s="202"/>
      <c r="AFT229" s="202"/>
      <c r="AFU229" s="202"/>
      <c r="AFV229" s="202"/>
      <c r="AFW229" s="202"/>
      <c r="AFX229" s="202"/>
      <c r="AFY229" s="202"/>
      <c r="AFZ229" s="202"/>
      <c r="AGA229" s="202"/>
      <c r="AGB229" s="202"/>
      <c r="AGC229" s="202"/>
      <c r="AGD229" s="202"/>
      <c r="AGE229" s="202"/>
      <c r="AGF229" s="202"/>
      <c r="AGG229" s="202"/>
      <c r="AGH229" s="202"/>
      <c r="AGI229" s="202"/>
      <c r="AGJ229" s="202"/>
      <c r="AGK229" s="202"/>
      <c r="AGL229" s="202"/>
      <c r="AGM229" s="202"/>
      <c r="AGN229" s="202"/>
      <c r="AGO229" s="202"/>
      <c r="AGP229" s="202"/>
      <c r="AGQ229" s="202"/>
      <c r="AGR229" s="202"/>
      <c r="AGS229" s="202"/>
      <c r="AGT229" s="202"/>
      <c r="AGU229" s="202"/>
      <c r="AGV229" s="202"/>
      <c r="AGW229" s="202"/>
      <c r="AGX229" s="202"/>
      <c r="AGY229" s="202"/>
      <c r="AGZ229" s="202"/>
      <c r="AHA229" s="202"/>
      <c r="AHB229" s="202"/>
      <c r="AHC229" s="202"/>
      <c r="AHD229" s="202"/>
      <c r="AHE229" s="202"/>
      <c r="AHF229" s="202"/>
      <c r="AHG229" s="202"/>
      <c r="AHH229" s="202"/>
      <c r="AHI229" s="202"/>
      <c r="AHJ229" s="202"/>
      <c r="AHK229" s="202"/>
      <c r="AHL229" s="202"/>
      <c r="AHM229" s="202"/>
      <c r="AHN229" s="202"/>
      <c r="AHO229" s="202"/>
      <c r="AHP229" s="202"/>
      <c r="AHQ229" s="202"/>
      <c r="AHR229" s="202"/>
      <c r="AHS229" s="202"/>
      <c r="AHT229" s="202"/>
      <c r="AHU229" s="202"/>
      <c r="AHV229" s="202"/>
      <c r="AHW229" s="202"/>
      <c r="AHX229" s="202"/>
      <c r="AHY229" s="202"/>
      <c r="AHZ229" s="202"/>
      <c r="AIA229" s="202"/>
      <c r="AIB229" s="202"/>
      <c r="AIC229" s="202"/>
      <c r="AID229" s="202"/>
      <c r="AIE229" s="202"/>
      <c r="AIF229" s="202"/>
      <c r="AIG229" s="202"/>
      <c r="AIH229" s="202"/>
      <c r="AII229" s="202"/>
      <c r="AIJ229" s="202"/>
      <c r="AIK229" s="202"/>
      <c r="AIL229" s="202"/>
      <c r="AIM229" s="202"/>
      <c r="AIN229" s="202"/>
      <c r="AIO229" s="202"/>
      <c r="AIP229" s="202"/>
      <c r="AIQ229" s="202"/>
      <c r="AIR229" s="202"/>
      <c r="AIS229" s="202"/>
      <c r="AIT229" s="202"/>
      <c r="AIU229" s="202"/>
      <c r="AIV229" s="202"/>
      <c r="AIW229" s="202"/>
      <c r="AIX229" s="202"/>
      <c r="AIY229" s="202"/>
      <c r="AIZ229" s="202"/>
      <c r="AJA229" s="202"/>
      <c r="AJB229" s="202"/>
      <c r="AJC229" s="202"/>
      <c r="AJD229" s="202"/>
      <c r="AJE229" s="202"/>
      <c r="AJF229" s="202"/>
      <c r="AJG229" s="202"/>
      <c r="AJH229" s="202"/>
      <c r="AJI229" s="202"/>
      <c r="AJJ229" s="202"/>
      <c r="AJK229" s="202"/>
      <c r="AJL229" s="202"/>
      <c r="AJM229" s="202"/>
      <c r="AJN229" s="202"/>
      <c r="AJO229" s="202"/>
      <c r="AJP229" s="202"/>
      <c r="AJQ229" s="202"/>
      <c r="AJR229" s="202"/>
      <c r="AJS229" s="202"/>
      <c r="AJT229" s="202"/>
      <c r="AJU229" s="202"/>
      <c r="AJV229" s="202"/>
      <c r="AJW229" s="202"/>
      <c r="AJX229" s="202"/>
      <c r="AJY229" s="202"/>
      <c r="AJZ229" s="202"/>
      <c r="AKA229" s="202"/>
      <c r="AKB229" s="202"/>
      <c r="AKC229" s="202"/>
      <c r="AKD229" s="202"/>
      <c r="AKE229" s="202"/>
      <c r="AKF229" s="202"/>
      <c r="AKG229" s="202"/>
      <c r="AKH229" s="202"/>
      <c r="AKI229" s="202"/>
      <c r="AKJ229" s="202"/>
      <c r="AKK229" s="202"/>
      <c r="AKL229" s="202"/>
      <c r="AKM229" s="202"/>
      <c r="AKN229" s="202"/>
      <c r="AKO229" s="202"/>
      <c r="AKP229" s="202"/>
      <c r="AKQ229" s="202"/>
      <c r="AKR229" s="202"/>
      <c r="AKS229" s="202"/>
      <c r="AKT229" s="202"/>
      <c r="AKU229" s="202"/>
      <c r="AKV229" s="202"/>
      <c r="AKW229" s="202"/>
      <c r="AKX229" s="202"/>
      <c r="AKY229" s="202"/>
      <c r="AKZ229" s="202"/>
      <c r="ALA229" s="202"/>
      <c r="ALB229" s="202"/>
      <c r="ALC229" s="202"/>
      <c r="ALD229" s="202"/>
      <c r="ALE229" s="202"/>
      <c r="ALF229" s="202"/>
      <c r="ALG229" s="202"/>
      <c r="ALH229" s="202"/>
      <c r="ALI229" s="202"/>
      <c r="ALJ229" s="202"/>
      <c r="ALK229" s="202"/>
      <c r="ALL229" s="202"/>
      <c r="ALM229" s="202"/>
      <c r="ALN229" s="202"/>
      <c r="ALO229" s="202"/>
      <c r="ALP229" s="202"/>
      <c r="ALQ229" s="202"/>
      <c r="ALR229" s="202"/>
      <c r="ALS229" s="202"/>
      <c r="ALT229" s="202"/>
      <c r="ALU229" s="202"/>
      <c r="ALV229" s="202"/>
      <c r="ALW229" s="202"/>
      <c r="ALX229" s="202"/>
      <c r="ALY229" s="202"/>
      <c r="ALZ229" s="202"/>
      <c r="AMA229" s="202"/>
      <c r="AMB229" s="202"/>
      <c r="AMC229" s="202"/>
      <c r="AMD229" s="202"/>
      <c r="AME229" s="202"/>
    </row>
    <row r="230" spans="1:1020" s="208" customFormat="1">
      <c r="A230" s="209"/>
      <c r="B230" s="210"/>
      <c r="C230" s="199"/>
      <c r="D230" s="205"/>
      <c r="E230" s="205"/>
      <c r="F230" s="204"/>
      <c r="G230" s="204"/>
      <c r="H230" s="204"/>
      <c r="I230" s="204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  <c r="BL230" s="202"/>
      <c r="BM230" s="202"/>
      <c r="BN230" s="202"/>
      <c r="BO230" s="202"/>
      <c r="BP230" s="202"/>
      <c r="BQ230" s="202"/>
      <c r="BR230" s="202"/>
      <c r="BS230" s="202"/>
      <c r="BT230" s="202"/>
      <c r="BU230" s="202"/>
      <c r="BV230" s="202"/>
      <c r="BW230" s="202"/>
      <c r="BX230" s="202"/>
      <c r="BY230" s="202"/>
      <c r="BZ230" s="202"/>
      <c r="CA230" s="202"/>
      <c r="CB230" s="202"/>
      <c r="CC230" s="202"/>
      <c r="CD230" s="202"/>
      <c r="CE230" s="202"/>
      <c r="CF230" s="202"/>
      <c r="CG230" s="202"/>
      <c r="CH230" s="202"/>
      <c r="CI230" s="202"/>
      <c r="CJ230" s="202"/>
      <c r="CK230" s="202"/>
      <c r="CL230" s="202"/>
      <c r="CM230" s="202"/>
      <c r="CN230" s="202"/>
      <c r="CO230" s="202"/>
      <c r="CP230" s="202"/>
      <c r="CQ230" s="202"/>
      <c r="CR230" s="202"/>
      <c r="CS230" s="202"/>
      <c r="CT230" s="202"/>
      <c r="CU230" s="202"/>
      <c r="CV230" s="202"/>
      <c r="CW230" s="202"/>
      <c r="CX230" s="202"/>
      <c r="CY230" s="202"/>
      <c r="CZ230" s="202"/>
      <c r="DA230" s="202"/>
      <c r="DB230" s="202"/>
      <c r="DC230" s="202"/>
      <c r="DD230" s="202"/>
      <c r="DE230" s="202"/>
      <c r="DF230" s="202"/>
      <c r="DG230" s="202"/>
      <c r="DH230" s="202"/>
      <c r="DI230" s="202"/>
      <c r="DJ230" s="202"/>
      <c r="DK230" s="202"/>
      <c r="DL230" s="202"/>
      <c r="DM230" s="202"/>
      <c r="DN230" s="202"/>
      <c r="DO230" s="202"/>
      <c r="DP230" s="202"/>
      <c r="DQ230" s="202"/>
      <c r="DR230" s="202"/>
      <c r="DS230" s="202"/>
      <c r="DT230" s="202"/>
      <c r="DU230" s="202"/>
      <c r="DV230" s="202"/>
      <c r="DW230" s="202"/>
      <c r="DX230" s="202"/>
      <c r="DY230" s="202"/>
      <c r="DZ230" s="202"/>
      <c r="EA230" s="202"/>
      <c r="EB230" s="202"/>
      <c r="EC230" s="202"/>
      <c r="ED230" s="202"/>
      <c r="EE230" s="202"/>
      <c r="EF230" s="202"/>
      <c r="EG230" s="202"/>
      <c r="EH230" s="202"/>
      <c r="EI230" s="202"/>
      <c r="EJ230" s="202"/>
      <c r="EK230" s="202"/>
      <c r="EL230" s="202"/>
      <c r="EM230" s="202"/>
      <c r="EN230" s="202"/>
      <c r="EO230" s="202"/>
      <c r="EP230" s="202"/>
      <c r="EQ230" s="202"/>
      <c r="ER230" s="202"/>
      <c r="ES230" s="202"/>
      <c r="ET230" s="202"/>
      <c r="EU230" s="202"/>
      <c r="EV230" s="202"/>
      <c r="EW230" s="202"/>
      <c r="EX230" s="202"/>
      <c r="EY230" s="202"/>
      <c r="EZ230" s="202"/>
      <c r="FA230" s="202"/>
      <c r="FB230" s="202"/>
      <c r="FC230" s="202"/>
      <c r="FD230" s="202"/>
      <c r="FE230" s="202"/>
      <c r="FF230" s="202"/>
      <c r="FG230" s="202"/>
      <c r="FH230" s="202"/>
      <c r="FI230" s="202"/>
      <c r="FJ230" s="202"/>
      <c r="FK230" s="202"/>
      <c r="FL230" s="202"/>
      <c r="FM230" s="202"/>
      <c r="FN230" s="202"/>
      <c r="FO230" s="202"/>
      <c r="FP230" s="202"/>
      <c r="FQ230" s="202"/>
      <c r="FR230" s="202"/>
      <c r="FS230" s="202"/>
      <c r="FT230" s="202"/>
      <c r="FU230" s="202"/>
      <c r="FV230" s="202"/>
      <c r="FW230" s="202"/>
      <c r="FX230" s="202"/>
      <c r="FY230" s="202"/>
      <c r="FZ230" s="202"/>
      <c r="GA230" s="202"/>
      <c r="GB230" s="202"/>
      <c r="GC230" s="202"/>
      <c r="GD230" s="202"/>
      <c r="GE230" s="202"/>
      <c r="GF230" s="202"/>
      <c r="GG230" s="202"/>
      <c r="GH230" s="202"/>
      <c r="GI230" s="202"/>
      <c r="GJ230" s="202"/>
      <c r="GK230" s="202"/>
      <c r="GL230" s="202"/>
      <c r="GM230" s="202"/>
      <c r="GN230" s="202"/>
      <c r="GO230" s="202"/>
      <c r="GP230" s="202"/>
      <c r="GQ230" s="202"/>
      <c r="GR230" s="202"/>
      <c r="GS230" s="202"/>
      <c r="GT230" s="202"/>
      <c r="GU230" s="202"/>
      <c r="GV230" s="202"/>
      <c r="GW230" s="202"/>
      <c r="GX230" s="202"/>
      <c r="GY230" s="202"/>
      <c r="GZ230" s="202"/>
      <c r="HA230" s="202"/>
      <c r="HB230" s="202"/>
      <c r="HC230" s="202"/>
      <c r="HD230" s="202"/>
      <c r="HE230" s="202"/>
      <c r="HF230" s="202"/>
      <c r="HG230" s="202"/>
      <c r="HH230" s="202"/>
      <c r="HI230" s="202"/>
      <c r="HJ230" s="202"/>
      <c r="HK230" s="202"/>
      <c r="HL230" s="202"/>
      <c r="HM230" s="202"/>
      <c r="HN230" s="202"/>
      <c r="HO230" s="202"/>
      <c r="HP230" s="202"/>
      <c r="HQ230" s="202"/>
      <c r="HR230" s="202"/>
      <c r="HS230" s="202"/>
      <c r="HT230" s="202"/>
      <c r="HU230" s="202"/>
      <c r="HV230" s="202"/>
      <c r="HW230" s="202"/>
      <c r="HX230" s="202"/>
      <c r="HY230" s="202"/>
      <c r="HZ230" s="202"/>
      <c r="IA230" s="202"/>
      <c r="IB230" s="202"/>
      <c r="IC230" s="202"/>
      <c r="ID230" s="202"/>
      <c r="IE230" s="202"/>
      <c r="IF230" s="202"/>
      <c r="IG230" s="202"/>
      <c r="IH230" s="202"/>
      <c r="II230" s="202"/>
      <c r="IJ230" s="202"/>
      <c r="IK230" s="202"/>
      <c r="IL230" s="202"/>
      <c r="IM230" s="202"/>
      <c r="IN230" s="202"/>
      <c r="IO230" s="202"/>
      <c r="IP230" s="202"/>
      <c r="IQ230" s="202"/>
      <c r="IR230" s="202"/>
      <c r="IS230" s="202"/>
      <c r="IT230" s="202"/>
      <c r="IU230" s="202"/>
      <c r="IV230" s="202"/>
      <c r="IW230" s="202"/>
      <c r="IX230" s="202"/>
      <c r="IY230" s="202"/>
      <c r="IZ230" s="202"/>
      <c r="JA230" s="202"/>
      <c r="JB230" s="202"/>
      <c r="JC230" s="202"/>
      <c r="JD230" s="202"/>
      <c r="JE230" s="202"/>
      <c r="JF230" s="202"/>
      <c r="JG230" s="202"/>
      <c r="JH230" s="202"/>
      <c r="JI230" s="202"/>
      <c r="JJ230" s="202"/>
      <c r="JK230" s="202"/>
      <c r="JL230" s="202"/>
      <c r="JM230" s="202"/>
      <c r="JN230" s="202"/>
      <c r="JO230" s="202"/>
      <c r="JP230" s="202"/>
      <c r="JQ230" s="202"/>
      <c r="JR230" s="202"/>
      <c r="JS230" s="202"/>
      <c r="JT230" s="202"/>
      <c r="JU230" s="202"/>
      <c r="JV230" s="202"/>
      <c r="JW230" s="202"/>
      <c r="JX230" s="202"/>
      <c r="JY230" s="202"/>
      <c r="JZ230" s="202"/>
      <c r="KA230" s="202"/>
      <c r="KB230" s="202"/>
      <c r="KC230" s="202"/>
      <c r="KD230" s="202"/>
      <c r="KE230" s="202"/>
      <c r="KF230" s="202"/>
      <c r="KG230" s="202"/>
      <c r="KH230" s="202"/>
      <c r="KI230" s="202"/>
      <c r="KJ230" s="202"/>
      <c r="KK230" s="202"/>
      <c r="KL230" s="202"/>
      <c r="KM230" s="202"/>
      <c r="KN230" s="202"/>
      <c r="KO230" s="202"/>
      <c r="KP230" s="202"/>
      <c r="KQ230" s="202"/>
      <c r="KR230" s="202"/>
      <c r="KS230" s="202"/>
      <c r="KT230" s="202"/>
      <c r="KU230" s="202"/>
      <c r="KV230" s="202"/>
      <c r="KW230" s="202"/>
      <c r="KX230" s="202"/>
      <c r="KY230" s="202"/>
      <c r="KZ230" s="202"/>
      <c r="LA230" s="202"/>
      <c r="LB230" s="202"/>
      <c r="LC230" s="202"/>
      <c r="LD230" s="202"/>
      <c r="LE230" s="202"/>
      <c r="LF230" s="202"/>
      <c r="LG230" s="202"/>
      <c r="LH230" s="202"/>
      <c r="LI230" s="202"/>
      <c r="LJ230" s="202"/>
      <c r="LK230" s="202"/>
      <c r="LL230" s="202"/>
      <c r="LM230" s="202"/>
      <c r="LN230" s="202"/>
      <c r="LO230" s="202"/>
      <c r="LP230" s="202"/>
      <c r="LQ230" s="202"/>
      <c r="LR230" s="202"/>
      <c r="LS230" s="202"/>
      <c r="LT230" s="202"/>
      <c r="LU230" s="202"/>
      <c r="LV230" s="202"/>
      <c r="LW230" s="202"/>
      <c r="LX230" s="202"/>
      <c r="LY230" s="202"/>
      <c r="LZ230" s="202"/>
      <c r="MA230" s="202"/>
      <c r="MB230" s="202"/>
      <c r="MC230" s="202"/>
      <c r="MD230" s="202"/>
      <c r="ME230" s="202"/>
      <c r="MF230" s="202"/>
      <c r="MG230" s="202"/>
      <c r="MH230" s="202"/>
      <c r="MI230" s="202"/>
      <c r="MJ230" s="202"/>
      <c r="MK230" s="202"/>
      <c r="ML230" s="202"/>
      <c r="MM230" s="202"/>
      <c r="MN230" s="202"/>
      <c r="MO230" s="202"/>
      <c r="MP230" s="202"/>
      <c r="MQ230" s="202"/>
      <c r="MR230" s="202"/>
      <c r="MS230" s="202"/>
      <c r="MT230" s="202"/>
      <c r="MU230" s="202"/>
      <c r="MV230" s="202"/>
      <c r="MW230" s="202"/>
      <c r="MX230" s="202"/>
      <c r="MY230" s="202"/>
      <c r="MZ230" s="202"/>
      <c r="NA230" s="202"/>
      <c r="NB230" s="202"/>
      <c r="NC230" s="202"/>
      <c r="ND230" s="202"/>
      <c r="NE230" s="202"/>
      <c r="NF230" s="202"/>
      <c r="NG230" s="202"/>
      <c r="NH230" s="202"/>
      <c r="NI230" s="202"/>
      <c r="NJ230" s="202"/>
      <c r="NK230" s="202"/>
      <c r="NL230" s="202"/>
      <c r="NM230" s="202"/>
      <c r="NN230" s="202"/>
      <c r="NO230" s="202"/>
      <c r="NP230" s="202"/>
      <c r="NQ230" s="202"/>
      <c r="NR230" s="202"/>
      <c r="NS230" s="202"/>
      <c r="NT230" s="202"/>
      <c r="NU230" s="202"/>
      <c r="NV230" s="202"/>
      <c r="NW230" s="202"/>
      <c r="NX230" s="202"/>
      <c r="NY230" s="202"/>
      <c r="NZ230" s="202"/>
      <c r="OA230" s="202"/>
      <c r="OB230" s="202"/>
      <c r="OC230" s="202"/>
      <c r="OD230" s="202"/>
      <c r="OE230" s="202"/>
      <c r="OF230" s="202"/>
      <c r="OG230" s="202"/>
      <c r="OH230" s="202"/>
      <c r="OI230" s="202"/>
      <c r="OJ230" s="202"/>
      <c r="OK230" s="202"/>
      <c r="OL230" s="202"/>
      <c r="OM230" s="202"/>
      <c r="ON230" s="202"/>
      <c r="OO230" s="202"/>
      <c r="OP230" s="202"/>
      <c r="OQ230" s="202"/>
      <c r="OR230" s="202"/>
      <c r="OS230" s="202"/>
      <c r="OT230" s="202"/>
      <c r="OU230" s="202"/>
      <c r="OV230" s="202"/>
      <c r="OW230" s="202"/>
      <c r="OX230" s="202"/>
      <c r="OY230" s="202"/>
      <c r="OZ230" s="202"/>
      <c r="PA230" s="202"/>
      <c r="PB230" s="202"/>
      <c r="PC230" s="202"/>
      <c r="PD230" s="202"/>
      <c r="PE230" s="202"/>
      <c r="PF230" s="202"/>
      <c r="PG230" s="202"/>
      <c r="PH230" s="202"/>
      <c r="PI230" s="202"/>
      <c r="PJ230" s="202"/>
      <c r="PK230" s="202"/>
      <c r="PL230" s="202"/>
      <c r="PM230" s="202"/>
      <c r="PN230" s="202"/>
      <c r="PO230" s="202"/>
      <c r="PP230" s="202"/>
      <c r="PQ230" s="202"/>
      <c r="PR230" s="202"/>
      <c r="PS230" s="202"/>
      <c r="PT230" s="202"/>
      <c r="PU230" s="202"/>
      <c r="PV230" s="202"/>
      <c r="PW230" s="202"/>
      <c r="PX230" s="202"/>
      <c r="PY230" s="202"/>
      <c r="PZ230" s="202"/>
      <c r="QA230" s="202"/>
      <c r="QB230" s="202"/>
      <c r="QC230" s="202"/>
      <c r="QD230" s="202"/>
      <c r="QE230" s="202"/>
      <c r="QF230" s="202"/>
      <c r="QG230" s="202"/>
      <c r="QH230" s="202"/>
      <c r="QI230" s="202"/>
      <c r="QJ230" s="202"/>
      <c r="QK230" s="202"/>
      <c r="QL230" s="202"/>
      <c r="QM230" s="202"/>
      <c r="QN230" s="202"/>
      <c r="QO230" s="202"/>
      <c r="QP230" s="202"/>
      <c r="QQ230" s="202"/>
      <c r="QR230" s="202"/>
      <c r="QS230" s="202"/>
      <c r="QT230" s="202"/>
      <c r="QU230" s="202"/>
      <c r="QV230" s="202"/>
      <c r="QW230" s="202"/>
      <c r="QX230" s="202"/>
      <c r="QY230" s="202"/>
      <c r="QZ230" s="202"/>
      <c r="RA230" s="202"/>
      <c r="RB230" s="202"/>
      <c r="RC230" s="202"/>
      <c r="RD230" s="202"/>
      <c r="RE230" s="202"/>
      <c r="RF230" s="202"/>
      <c r="RG230" s="202"/>
      <c r="RH230" s="202"/>
      <c r="RI230" s="202"/>
      <c r="RJ230" s="202"/>
      <c r="RK230" s="202"/>
      <c r="RL230" s="202"/>
      <c r="RM230" s="202"/>
      <c r="RN230" s="202"/>
      <c r="RO230" s="202"/>
      <c r="RP230" s="202"/>
      <c r="RQ230" s="202"/>
      <c r="RR230" s="202"/>
      <c r="RS230" s="202"/>
      <c r="RT230" s="202"/>
      <c r="RU230" s="202"/>
      <c r="RV230" s="202"/>
      <c r="RW230" s="202"/>
      <c r="RX230" s="202"/>
      <c r="RY230" s="202"/>
      <c r="RZ230" s="202"/>
      <c r="SA230" s="202"/>
      <c r="SB230" s="202"/>
      <c r="SC230" s="202"/>
      <c r="SD230" s="202"/>
      <c r="SE230" s="202"/>
      <c r="SF230" s="202"/>
      <c r="SG230" s="202"/>
      <c r="SH230" s="202"/>
      <c r="SI230" s="202"/>
      <c r="SJ230" s="202"/>
      <c r="SK230" s="202"/>
      <c r="SL230" s="202"/>
      <c r="SM230" s="202"/>
      <c r="SN230" s="202"/>
      <c r="SO230" s="202"/>
      <c r="SP230" s="202"/>
      <c r="SQ230" s="202"/>
      <c r="SR230" s="202"/>
      <c r="SS230" s="202"/>
      <c r="ST230" s="202"/>
      <c r="SU230" s="202"/>
      <c r="SV230" s="202"/>
      <c r="SW230" s="202"/>
      <c r="SX230" s="202"/>
      <c r="SY230" s="202"/>
      <c r="SZ230" s="202"/>
      <c r="TA230" s="202"/>
      <c r="TB230" s="202"/>
      <c r="TC230" s="202"/>
      <c r="TD230" s="202"/>
      <c r="TE230" s="202"/>
      <c r="TF230" s="202"/>
      <c r="TG230" s="202"/>
      <c r="TH230" s="202"/>
      <c r="TI230" s="202"/>
      <c r="TJ230" s="202"/>
      <c r="TK230" s="202"/>
      <c r="TL230" s="202"/>
      <c r="TM230" s="202"/>
      <c r="TN230" s="202"/>
      <c r="TO230" s="202"/>
      <c r="TP230" s="202"/>
      <c r="TQ230" s="202"/>
      <c r="TR230" s="202"/>
      <c r="TS230" s="202"/>
      <c r="TT230" s="202"/>
      <c r="TU230" s="202"/>
      <c r="TV230" s="202"/>
      <c r="TW230" s="202"/>
      <c r="TX230" s="202"/>
      <c r="TY230" s="202"/>
      <c r="TZ230" s="202"/>
      <c r="UA230" s="202"/>
      <c r="UB230" s="202"/>
      <c r="UC230" s="202"/>
      <c r="UD230" s="202"/>
      <c r="UE230" s="202"/>
      <c r="UF230" s="202"/>
      <c r="UG230" s="202"/>
      <c r="UH230" s="202"/>
      <c r="UI230" s="202"/>
      <c r="UJ230" s="202"/>
      <c r="UK230" s="202"/>
      <c r="UL230" s="202"/>
      <c r="UM230" s="202"/>
      <c r="UN230" s="202"/>
      <c r="UO230" s="202"/>
      <c r="UP230" s="202"/>
      <c r="UQ230" s="202"/>
      <c r="UR230" s="202"/>
      <c r="US230" s="202"/>
      <c r="UT230" s="202"/>
      <c r="UU230" s="202"/>
      <c r="UV230" s="202"/>
      <c r="UW230" s="202"/>
      <c r="UX230" s="202"/>
      <c r="UY230" s="202"/>
      <c r="UZ230" s="202"/>
      <c r="VA230" s="202"/>
      <c r="VB230" s="202"/>
      <c r="VC230" s="202"/>
      <c r="VD230" s="202"/>
      <c r="VE230" s="202"/>
      <c r="VF230" s="202"/>
      <c r="VG230" s="202"/>
      <c r="VH230" s="202"/>
      <c r="VI230" s="202"/>
      <c r="VJ230" s="202"/>
      <c r="VK230" s="202"/>
      <c r="VL230" s="202"/>
      <c r="VM230" s="202"/>
      <c r="VN230" s="202"/>
      <c r="VO230" s="202"/>
      <c r="VP230" s="202"/>
      <c r="VQ230" s="202"/>
      <c r="VR230" s="202"/>
      <c r="VS230" s="202"/>
      <c r="VT230" s="202"/>
      <c r="VU230" s="202"/>
      <c r="VV230" s="202"/>
      <c r="VW230" s="202"/>
      <c r="VX230" s="202"/>
      <c r="VY230" s="202"/>
      <c r="VZ230" s="202"/>
      <c r="WA230" s="202"/>
      <c r="WB230" s="202"/>
      <c r="WC230" s="202"/>
      <c r="WD230" s="202"/>
      <c r="WE230" s="202"/>
      <c r="WF230" s="202"/>
      <c r="WG230" s="202"/>
      <c r="WH230" s="202"/>
      <c r="WI230" s="202"/>
      <c r="WJ230" s="202"/>
      <c r="WK230" s="202"/>
      <c r="WL230" s="202"/>
      <c r="WM230" s="202"/>
      <c r="WN230" s="202"/>
      <c r="WO230" s="202"/>
      <c r="WP230" s="202"/>
      <c r="WQ230" s="202"/>
      <c r="WR230" s="202"/>
      <c r="WS230" s="202"/>
      <c r="WT230" s="202"/>
      <c r="WU230" s="202"/>
      <c r="WV230" s="202"/>
      <c r="WW230" s="202"/>
      <c r="WX230" s="202"/>
      <c r="WY230" s="202"/>
      <c r="WZ230" s="202"/>
      <c r="XA230" s="202"/>
      <c r="XB230" s="202"/>
      <c r="XC230" s="202"/>
      <c r="XD230" s="202"/>
      <c r="XE230" s="202"/>
      <c r="XF230" s="202"/>
      <c r="XG230" s="202"/>
      <c r="XH230" s="202"/>
      <c r="XI230" s="202"/>
      <c r="XJ230" s="202"/>
      <c r="XK230" s="202"/>
      <c r="XL230" s="202"/>
      <c r="XM230" s="202"/>
      <c r="XN230" s="202"/>
      <c r="XO230" s="202"/>
      <c r="XP230" s="202"/>
      <c r="XQ230" s="202"/>
      <c r="XR230" s="202"/>
      <c r="XS230" s="202"/>
      <c r="XT230" s="202"/>
      <c r="XU230" s="202"/>
      <c r="XV230" s="202"/>
      <c r="XW230" s="202"/>
      <c r="XX230" s="202"/>
      <c r="XY230" s="202"/>
      <c r="XZ230" s="202"/>
      <c r="YA230" s="202"/>
      <c r="YB230" s="202"/>
      <c r="YC230" s="202"/>
      <c r="YD230" s="202"/>
      <c r="YE230" s="202"/>
      <c r="YF230" s="202"/>
      <c r="YG230" s="202"/>
      <c r="YH230" s="202"/>
      <c r="YI230" s="202"/>
      <c r="YJ230" s="202"/>
      <c r="YK230" s="202"/>
      <c r="YL230" s="202"/>
      <c r="YM230" s="202"/>
      <c r="YN230" s="202"/>
      <c r="YO230" s="202"/>
      <c r="YP230" s="202"/>
      <c r="YQ230" s="202"/>
      <c r="YR230" s="202"/>
      <c r="YS230" s="202"/>
      <c r="YT230" s="202"/>
      <c r="YU230" s="202"/>
      <c r="YV230" s="202"/>
      <c r="YW230" s="202"/>
      <c r="YX230" s="202"/>
      <c r="YY230" s="202"/>
      <c r="YZ230" s="202"/>
      <c r="ZA230" s="202"/>
      <c r="ZB230" s="202"/>
      <c r="ZC230" s="202"/>
      <c r="ZD230" s="202"/>
      <c r="ZE230" s="202"/>
      <c r="ZF230" s="202"/>
      <c r="ZG230" s="202"/>
      <c r="ZH230" s="202"/>
      <c r="ZI230" s="202"/>
      <c r="ZJ230" s="202"/>
      <c r="ZK230" s="202"/>
      <c r="ZL230" s="202"/>
      <c r="ZM230" s="202"/>
      <c r="ZN230" s="202"/>
      <c r="ZO230" s="202"/>
      <c r="ZP230" s="202"/>
      <c r="ZQ230" s="202"/>
      <c r="ZR230" s="202"/>
      <c r="ZS230" s="202"/>
      <c r="ZT230" s="202"/>
      <c r="ZU230" s="202"/>
      <c r="ZV230" s="202"/>
      <c r="ZW230" s="202"/>
      <c r="ZX230" s="202"/>
      <c r="ZY230" s="202"/>
      <c r="ZZ230" s="202"/>
      <c r="AAA230" s="202"/>
      <c r="AAB230" s="202"/>
      <c r="AAC230" s="202"/>
      <c r="AAD230" s="202"/>
      <c r="AAE230" s="202"/>
      <c r="AAF230" s="202"/>
      <c r="AAG230" s="202"/>
      <c r="AAH230" s="202"/>
      <c r="AAI230" s="202"/>
      <c r="AAJ230" s="202"/>
      <c r="AAK230" s="202"/>
      <c r="AAL230" s="202"/>
      <c r="AAM230" s="202"/>
      <c r="AAN230" s="202"/>
      <c r="AAO230" s="202"/>
      <c r="AAP230" s="202"/>
      <c r="AAQ230" s="202"/>
      <c r="AAR230" s="202"/>
      <c r="AAS230" s="202"/>
      <c r="AAT230" s="202"/>
      <c r="AAU230" s="202"/>
      <c r="AAV230" s="202"/>
      <c r="AAW230" s="202"/>
      <c r="AAX230" s="202"/>
      <c r="AAY230" s="202"/>
      <c r="AAZ230" s="202"/>
      <c r="ABA230" s="202"/>
      <c r="ABB230" s="202"/>
      <c r="ABC230" s="202"/>
      <c r="ABD230" s="202"/>
      <c r="ABE230" s="202"/>
      <c r="ABF230" s="202"/>
      <c r="ABG230" s="202"/>
      <c r="ABH230" s="202"/>
      <c r="ABI230" s="202"/>
      <c r="ABJ230" s="202"/>
      <c r="ABK230" s="202"/>
      <c r="ABL230" s="202"/>
      <c r="ABM230" s="202"/>
      <c r="ABN230" s="202"/>
      <c r="ABO230" s="202"/>
      <c r="ABP230" s="202"/>
      <c r="ABQ230" s="202"/>
      <c r="ABR230" s="202"/>
      <c r="ABS230" s="202"/>
      <c r="ABT230" s="202"/>
      <c r="ABU230" s="202"/>
      <c r="ABV230" s="202"/>
      <c r="ABW230" s="202"/>
      <c r="ABX230" s="202"/>
      <c r="ABY230" s="202"/>
      <c r="ABZ230" s="202"/>
      <c r="ACA230" s="202"/>
      <c r="ACB230" s="202"/>
      <c r="ACC230" s="202"/>
      <c r="ACD230" s="202"/>
      <c r="ACE230" s="202"/>
      <c r="ACF230" s="202"/>
      <c r="ACG230" s="202"/>
      <c r="ACH230" s="202"/>
      <c r="ACI230" s="202"/>
      <c r="ACJ230" s="202"/>
      <c r="ACK230" s="202"/>
      <c r="ACL230" s="202"/>
      <c r="ACM230" s="202"/>
      <c r="ACN230" s="202"/>
      <c r="ACO230" s="202"/>
      <c r="ACP230" s="202"/>
      <c r="ACQ230" s="202"/>
      <c r="ACR230" s="202"/>
      <c r="ACS230" s="202"/>
      <c r="ACT230" s="202"/>
      <c r="ACU230" s="202"/>
      <c r="ACV230" s="202"/>
      <c r="ACW230" s="202"/>
      <c r="ACX230" s="202"/>
      <c r="ACY230" s="202"/>
      <c r="ACZ230" s="202"/>
      <c r="ADA230" s="202"/>
      <c r="ADB230" s="202"/>
      <c r="ADC230" s="202"/>
      <c r="ADD230" s="202"/>
      <c r="ADE230" s="202"/>
      <c r="ADF230" s="202"/>
      <c r="ADG230" s="202"/>
      <c r="ADH230" s="202"/>
      <c r="ADI230" s="202"/>
      <c r="ADJ230" s="202"/>
      <c r="ADK230" s="202"/>
      <c r="ADL230" s="202"/>
      <c r="ADM230" s="202"/>
      <c r="ADN230" s="202"/>
      <c r="ADO230" s="202"/>
      <c r="ADP230" s="202"/>
      <c r="ADQ230" s="202"/>
      <c r="ADR230" s="202"/>
      <c r="ADS230" s="202"/>
      <c r="ADT230" s="202"/>
      <c r="ADU230" s="202"/>
      <c r="ADV230" s="202"/>
      <c r="ADW230" s="202"/>
      <c r="ADX230" s="202"/>
      <c r="ADY230" s="202"/>
      <c r="ADZ230" s="202"/>
      <c r="AEA230" s="202"/>
      <c r="AEB230" s="202"/>
      <c r="AEC230" s="202"/>
      <c r="AED230" s="202"/>
      <c r="AEE230" s="202"/>
      <c r="AEF230" s="202"/>
      <c r="AEG230" s="202"/>
      <c r="AEH230" s="202"/>
      <c r="AEI230" s="202"/>
      <c r="AEJ230" s="202"/>
      <c r="AEK230" s="202"/>
      <c r="AEL230" s="202"/>
      <c r="AEM230" s="202"/>
      <c r="AEN230" s="202"/>
      <c r="AEO230" s="202"/>
      <c r="AEP230" s="202"/>
      <c r="AEQ230" s="202"/>
      <c r="AER230" s="202"/>
      <c r="AES230" s="202"/>
      <c r="AET230" s="202"/>
      <c r="AEU230" s="202"/>
      <c r="AEV230" s="202"/>
      <c r="AEW230" s="202"/>
      <c r="AEX230" s="202"/>
      <c r="AEY230" s="202"/>
      <c r="AEZ230" s="202"/>
      <c r="AFA230" s="202"/>
      <c r="AFB230" s="202"/>
      <c r="AFC230" s="202"/>
      <c r="AFD230" s="202"/>
      <c r="AFE230" s="202"/>
      <c r="AFF230" s="202"/>
      <c r="AFG230" s="202"/>
      <c r="AFH230" s="202"/>
      <c r="AFI230" s="202"/>
      <c r="AFJ230" s="202"/>
      <c r="AFK230" s="202"/>
      <c r="AFL230" s="202"/>
      <c r="AFM230" s="202"/>
      <c r="AFN230" s="202"/>
      <c r="AFO230" s="202"/>
      <c r="AFP230" s="202"/>
      <c r="AFQ230" s="202"/>
      <c r="AFR230" s="202"/>
      <c r="AFS230" s="202"/>
      <c r="AFT230" s="202"/>
      <c r="AFU230" s="202"/>
      <c r="AFV230" s="202"/>
      <c r="AFW230" s="202"/>
      <c r="AFX230" s="202"/>
      <c r="AFY230" s="202"/>
      <c r="AFZ230" s="202"/>
      <c r="AGA230" s="202"/>
      <c r="AGB230" s="202"/>
      <c r="AGC230" s="202"/>
      <c r="AGD230" s="202"/>
      <c r="AGE230" s="202"/>
      <c r="AGF230" s="202"/>
      <c r="AGG230" s="202"/>
      <c r="AGH230" s="202"/>
      <c r="AGI230" s="202"/>
      <c r="AGJ230" s="202"/>
      <c r="AGK230" s="202"/>
      <c r="AGL230" s="202"/>
      <c r="AGM230" s="202"/>
      <c r="AGN230" s="202"/>
      <c r="AGO230" s="202"/>
      <c r="AGP230" s="202"/>
      <c r="AGQ230" s="202"/>
      <c r="AGR230" s="202"/>
      <c r="AGS230" s="202"/>
      <c r="AGT230" s="202"/>
      <c r="AGU230" s="202"/>
      <c r="AGV230" s="202"/>
      <c r="AGW230" s="202"/>
      <c r="AGX230" s="202"/>
      <c r="AGY230" s="202"/>
      <c r="AGZ230" s="202"/>
      <c r="AHA230" s="202"/>
      <c r="AHB230" s="202"/>
      <c r="AHC230" s="202"/>
      <c r="AHD230" s="202"/>
      <c r="AHE230" s="202"/>
      <c r="AHF230" s="202"/>
      <c r="AHG230" s="202"/>
      <c r="AHH230" s="202"/>
      <c r="AHI230" s="202"/>
      <c r="AHJ230" s="202"/>
      <c r="AHK230" s="202"/>
      <c r="AHL230" s="202"/>
      <c r="AHM230" s="202"/>
      <c r="AHN230" s="202"/>
      <c r="AHO230" s="202"/>
      <c r="AHP230" s="202"/>
      <c r="AHQ230" s="202"/>
      <c r="AHR230" s="202"/>
      <c r="AHS230" s="202"/>
      <c r="AHT230" s="202"/>
      <c r="AHU230" s="202"/>
      <c r="AHV230" s="202"/>
      <c r="AHW230" s="202"/>
      <c r="AHX230" s="202"/>
      <c r="AHY230" s="202"/>
      <c r="AHZ230" s="202"/>
      <c r="AIA230" s="202"/>
      <c r="AIB230" s="202"/>
      <c r="AIC230" s="202"/>
      <c r="AID230" s="202"/>
      <c r="AIE230" s="202"/>
      <c r="AIF230" s="202"/>
      <c r="AIG230" s="202"/>
      <c r="AIH230" s="202"/>
      <c r="AII230" s="202"/>
      <c r="AIJ230" s="202"/>
      <c r="AIK230" s="202"/>
      <c r="AIL230" s="202"/>
      <c r="AIM230" s="202"/>
      <c r="AIN230" s="202"/>
      <c r="AIO230" s="202"/>
      <c r="AIP230" s="202"/>
      <c r="AIQ230" s="202"/>
      <c r="AIR230" s="202"/>
      <c r="AIS230" s="202"/>
      <c r="AIT230" s="202"/>
      <c r="AIU230" s="202"/>
      <c r="AIV230" s="202"/>
      <c r="AIW230" s="202"/>
      <c r="AIX230" s="202"/>
      <c r="AIY230" s="202"/>
      <c r="AIZ230" s="202"/>
      <c r="AJA230" s="202"/>
      <c r="AJB230" s="202"/>
      <c r="AJC230" s="202"/>
      <c r="AJD230" s="202"/>
      <c r="AJE230" s="202"/>
      <c r="AJF230" s="202"/>
      <c r="AJG230" s="202"/>
      <c r="AJH230" s="202"/>
      <c r="AJI230" s="202"/>
      <c r="AJJ230" s="202"/>
      <c r="AJK230" s="202"/>
      <c r="AJL230" s="202"/>
      <c r="AJM230" s="202"/>
      <c r="AJN230" s="202"/>
      <c r="AJO230" s="202"/>
      <c r="AJP230" s="202"/>
      <c r="AJQ230" s="202"/>
      <c r="AJR230" s="202"/>
      <c r="AJS230" s="202"/>
      <c r="AJT230" s="202"/>
      <c r="AJU230" s="202"/>
      <c r="AJV230" s="202"/>
      <c r="AJW230" s="202"/>
      <c r="AJX230" s="202"/>
      <c r="AJY230" s="202"/>
      <c r="AJZ230" s="202"/>
      <c r="AKA230" s="202"/>
      <c r="AKB230" s="202"/>
      <c r="AKC230" s="202"/>
      <c r="AKD230" s="202"/>
      <c r="AKE230" s="202"/>
      <c r="AKF230" s="202"/>
      <c r="AKG230" s="202"/>
      <c r="AKH230" s="202"/>
      <c r="AKI230" s="202"/>
      <c r="AKJ230" s="202"/>
      <c r="AKK230" s="202"/>
      <c r="AKL230" s="202"/>
      <c r="AKM230" s="202"/>
      <c r="AKN230" s="202"/>
      <c r="AKO230" s="202"/>
      <c r="AKP230" s="202"/>
      <c r="AKQ230" s="202"/>
      <c r="AKR230" s="202"/>
      <c r="AKS230" s="202"/>
      <c r="AKT230" s="202"/>
      <c r="AKU230" s="202"/>
      <c r="AKV230" s="202"/>
      <c r="AKW230" s="202"/>
      <c r="AKX230" s="202"/>
      <c r="AKY230" s="202"/>
      <c r="AKZ230" s="202"/>
      <c r="ALA230" s="202"/>
      <c r="ALB230" s="202"/>
      <c r="ALC230" s="202"/>
      <c r="ALD230" s="202"/>
      <c r="ALE230" s="202"/>
      <c r="ALF230" s="202"/>
      <c r="ALG230" s="202"/>
      <c r="ALH230" s="202"/>
      <c r="ALI230" s="202"/>
      <c r="ALJ230" s="202"/>
      <c r="ALK230" s="202"/>
      <c r="ALL230" s="202"/>
      <c r="ALM230" s="202"/>
      <c r="ALN230" s="202"/>
      <c r="ALO230" s="202"/>
      <c r="ALP230" s="202"/>
      <c r="ALQ230" s="202"/>
      <c r="ALR230" s="202"/>
      <c r="ALS230" s="202"/>
      <c r="ALT230" s="202"/>
      <c r="ALU230" s="202"/>
      <c r="ALV230" s="202"/>
      <c r="ALW230" s="202"/>
      <c r="ALX230" s="202"/>
      <c r="ALY230" s="202"/>
      <c r="ALZ230" s="202"/>
      <c r="AMA230" s="202"/>
      <c r="AMB230" s="202"/>
      <c r="AMC230" s="202"/>
      <c r="AMD230" s="202"/>
      <c r="AME230" s="202"/>
    </row>
    <row r="231" spans="1:1020" s="208" customFormat="1">
      <c r="A231" s="209"/>
      <c r="B231" s="210"/>
      <c r="C231" s="199"/>
      <c r="D231" s="205"/>
      <c r="E231" s="205"/>
      <c r="F231" s="204"/>
      <c r="G231" s="204"/>
      <c r="H231" s="204"/>
      <c r="I231" s="204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  <c r="BL231" s="202"/>
      <c r="BM231" s="202"/>
      <c r="BN231" s="202"/>
      <c r="BO231" s="202"/>
      <c r="BP231" s="202"/>
      <c r="BQ231" s="202"/>
      <c r="BR231" s="202"/>
      <c r="BS231" s="202"/>
      <c r="BT231" s="202"/>
      <c r="BU231" s="202"/>
      <c r="BV231" s="202"/>
      <c r="BW231" s="202"/>
      <c r="BX231" s="202"/>
      <c r="BY231" s="202"/>
      <c r="BZ231" s="202"/>
      <c r="CA231" s="202"/>
      <c r="CB231" s="202"/>
      <c r="CC231" s="202"/>
      <c r="CD231" s="202"/>
      <c r="CE231" s="202"/>
      <c r="CF231" s="202"/>
      <c r="CG231" s="202"/>
      <c r="CH231" s="202"/>
      <c r="CI231" s="202"/>
      <c r="CJ231" s="202"/>
      <c r="CK231" s="202"/>
      <c r="CL231" s="202"/>
      <c r="CM231" s="202"/>
      <c r="CN231" s="202"/>
      <c r="CO231" s="202"/>
      <c r="CP231" s="202"/>
      <c r="CQ231" s="202"/>
      <c r="CR231" s="202"/>
      <c r="CS231" s="202"/>
      <c r="CT231" s="202"/>
      <c r="CU231" s="202"/>
      <c r="CV231" s="202"/>
      <c r="CW231" s="202"/>
      <c r="CX231" s="202"/>
      <c r="CY231" s="202"/>
      <c r="CZ231" s="202"/>
      <c r="DA231" s="202"/>
      <c r="DB231" s="202"/>
      <c r="DC231" s="202"/>
      <c r="DD231" s="202"/>
      <c r="DE231" s="202"/>
      <c r="DF231" s="202"/>
      <c r="DG231" s="202"/>
      <c r="DH231" s="202"/>
      <c r="DI231" s="202"/>
      <c r="DJ231" s="202"/>
      <c r="DK231" s="202"/>
      <c r="DL231" s="202"/>
      <c r="DM231" s="202"/>
      <c r="DN231" s="202"/>
      <c r="DO231" s="202"/>
      <c r="DP231" s="202"/>
      <c r="DQ231" s="202"/>
      <c r="DR231" s="202"/>
      <c r="DS231" s="202"/>
      <c r="DT231" s="202"/>
      <c r="DU231" s="202"/>
      <c r="DV231" s="202"/>
      <c r="DW231" s="202"/>
      <c r="DX231" s="202"/>
      <c r="DY231" s="202"/>
      <c r="DZ231" s="202"/>
      <c r="EA231" s="202"/>
      <c r="EB231" s="202"/>
      <c r="EC231" s="202"/>
      <c r="ED231" s="202"/>
      <c r="EE231" s="202"/>
      <c r="EF231" s="202"/>
      <c r="EG231" s="202"/>
      <c r="EH231" s="202"/>
      <c r="EI231" s="202"/>
      <c r="EJ231" s="202"/>
      <c r="EK231" s="202"/>
      <c r="EL231" s="202"/>
      <c r="EM231" s="202"/>
      <c r="EN231" s="202"/>
      <c r="EO231" s="202"/>
      <c r="EP231" s="202"/>
      <c r="EQ231" s="202"/>
      <c r="ER231" s="202"/>
      <c r="ES231" s="202"/>
      <c r="ET231" s="202"/>
      <c r="EU231" s="202"/>
      <c r="EV231" s="202"/>
      <c r="EW231" s="202"/>
      <c r="EX231" s="202"/>
      <c r="EY231" s="202"/>
      <c r="EZ231" s="202"/>
      <c r="FA231" s="202"/>
      <c r="FB231" s="202"/>
      <c r="FC231" s="202"/>
      <c r="FD231" s="202"/>
      <c r="FE231" s="202"/>
      <c r="FF231" s="202"/>
      <c r="FG231" s="202"/>
      <c r="FH231" s="202"/>
      <c r="FI231" s="202"/>
      <c r="FJ231" s="202"/>
      <c r="FK231" s="202"/>
      <c r="FL231" s="202"/>
      <c r="FM231" s="202"/>
      <c r="FN231" s="202"/>
      <c r="FO231" s="202"/>
      <c r="FP231" s="202"/>
      <c r="FQ231" s="202"/>
      <c r="FR231" s="202"/>
      <c r="FS231" s="202"/>
      <c r="FT231" s="202"/>
      <c r="FU231" s="202"/>
      <c r="FV231" s="202"/>
      <c r="FW231" s="202"/>
      <c r="FX231" s="202"/>
      <c r="FY231" s="202"/>
      <c r="FZ231" s="202"/>
      <c r="GA231" s="202"/>
      <c r="GB231" s="202"/>
      <c r="GC231" s="202"/>
      <c r="GD231" s="202"/>
      <c r="GE231" s="202"/>
      <c r="GF231" s="202"/>
      <c r="GG231" s="202"/>
      <c r="GH231" s="202"/>
      <c r="GI231" s="202"/>
      <c r="GJ231" s="202"/>
      <c r="GK231" s="202"/>
      <c r="GL231" s="202"/>
      <c r="GM231" s="202"/>
      <c r="GN231" s="202"/>
      <c r="GO231" s="202"/>
      <c r="GP231" s="202"/>
      <c r="GQ231" s="202"/>
      <c r="GR231" s="202"/>
      <c r="GS231" s="202"/>
      <c r="GT231" s="202"/>
      <c r="GU231" s="202"/>
      <c r="GV231" s="202"/>
      <c r="GW231" s="202"/>
      <c r="GX231" s="202"/>
      <c r="GY231" s="202"/>
      <c r="GZ231" s="202"/>
      <c r="HA231" s="202"/>
      <c r="HB231" s="202"/>
      <c r="HC231" s="202"/>
      <c r="HD231" s="202"/>
      <c r="HE231" s="202"/>
      <c r="HF231" s="202"/>
      <c r="HG231" s="202"/>
      <c r="HH231" s="202"/>
      <c r="HI231" s="202"/>
      <c r="HJ231" s="202"/>
      <c r="HK231" s="202"/>
      <c r="HL231" s="202"/>
      <c r="HM231" s="202"/>
      <c r="HN231" s="202"/>
      <c r="HO231" s="202"/>
      <c r="HP231" s="202"/>
      <c r="HQ231" s="202"/>
      <c r="HR231" s="202"/>
      <c r="HS231" s="202"/>
      <c r="HT231" s="202"/>
      <c r="HU231" s="202"/>
      <c r="HV231" s="202"/>
      <c r="HW231" s="202"/>
      <c r="HX231" s="202"/>
      <c r="HY231" s="202"/>
      <c r="HZ231" s="202"/>
      <c r="IA231" s="202"/>
      <c r="IB231" s="202"/>
      <c r="IC231" s="202"/>
      <c r="ID231" s="202"/>
      <c r="IE231" s="202"/>
      <c r="IF231" s="202"/>
      <c r="IG231" s="202"/>
      <c r="IH231" s="202"/>
      <c r="II231" s="202"/>
      <c r="IJ231" s="202"/>
      <c r="IK231" s="202"/>
      <c r="IL231" s="202"/>
      <c r="IM231" s="202"/>
      <c r="IN231" s="202"/>
      <c r="IO231" s="202"/>
      <c r="IP231" s="202"/>
      <c r="IQ231" s="202"/>
      <c r="IR231" s="202"/>
      <c r="IS231" s="202"/>
      <c r="IT231" s="202"/>
      <c r="IU231" s="202"/>
      <c r="IV231" s="202"/>
      <c r="IW231" s="202"/>
      <c r="IX231" s="202"/>
      <c r="IY231" s="202"/>
      <c r="IZ231" s="202"/>
      <c r="JA231" s="202"/>
      <c r="JB231" s="202"/>
      <c r="JC231" s="202"/>
      <c r="JD231" s="202"/>
      <c r="JE231" s="202"/>
      <c r="JF231" s="202"/>
      <c r="JG231" s="202"/>
      <c r="JH231" s="202"/>
      <c r="JI231" s="202"/>
      <c r="JJ231" s="202"/>
      <c r="JK231" s="202"/>
      <c r="JL231" s="202"/>
      <c r="JM231" s="202"/>
      <c r="JN231" s="202"/>
      <c r="JO231" s="202"/>
      <c r="JP231" s="202"/>
      <c r="JQ231" s="202"/>
      <c r="JR231" s="202"/>
      <c r="JS231" s="202"/>
      <c r="JT231" s="202"/>
      <c r="JU231" s="202"/>
      <c r="JV231" s="202"/>
      <c r="JW231" s="202"/>
      <c r="JX231" s="202"/>
      <c r="JY231" s="202"/>
      <c r="JZ231" s="202"/>
      <c r="KA231" s="202"/>
      <c r="KB231" s="202"/>
      <c r="KC231" s="202"/>
      <c r="KD231" s="202"/>
      <c r="KE231" s="202"/>
      <c r="KF231" s="202"/>
      <c r="KG231" s="202"/>
      <c r="KH231" s="202"/>
      <c r="KI231" s="202"/>
      <c r="KJ231" s="202"/>
      <c r="KK231" s="202"/>
      <c r="KL231" s="202"/>
      <c r="KM231" s="202"/>
      <c r="KN231" s="202"/>
      <c r="KO231" s="202"/>
      <c r="KP231" s="202"/>
      <c r="KQ231" s="202"/>
      <c r="KR231" s="202"/>
      <c r="KS231" s="202"/>
      <c r="KT231" s="202"/>
      <c r="KU231" s="202"/>
      <c r="KV231" s="202"/>
      <c r="KW231" s="202"/>
      <c r="KX231" s="202"/>
      <c r="KY231" s="202"/>
      <c r="KZ231" s="202"/>
      <c r="LA231" s="202"/>
      <c r="LB231" s="202"/>
      <c r="LC231" s="202"/>
      <c r="LD231" s="202"/>
      <c r="LE231" s="202"/>
      <c r="LF231" s="202"/>
      <c r="LG231" s="202"/>
      <c r="LH231" s="202"/>
      <c r="LI231" s="202"/>
      <c r="LJ231" s="202"/>
      <c r="LK231" s="202"/>
      <c r="LL231" s="202"/>
      <c r="LM231" s="202"/>
      <c r="LN231" s="202"/>
      <c r="LO231" s="202"/>
      <c r="LP231" s="202"/>
      <c r="LQ231" s="202"/>
      <c r="LR231" s="202"/>
      <c r="LS231" s="202"/>
      <c r="LT231" s="202"/>
      <c r="LU231" s="202"/>
      <c r="LV231" s="202"/>
      <c r="LW231" s="202"/>
      <c r="LX231" s="202"/>
      <c r="LY231" s="202"/>
      <c r="LZ231" s="202"/>
      <c r="MA231" s="202"/>
      <c r="MB231" s="202"/>
      <c r="MC231" s="202"/>
      <c r="MD231" s="202"/>
      <c r="ME231" s="202"/>
      <c r="MF231" s="202"/>
      <c r="MG231" s="202"/>
      <c r="MH231" s="202"/>
      <c r="MI231" s="202"/>
      <c r="MJ231" s="202"/>
      <c r="MK231" s="202"/>
      <c r="ML231" s="202"/>
      <c r="MM231" s="202"/>
      <c r="MN231" s="202"/>
      <c r="MO231" s="202"/>
      <c r="MP231" s="202"/>
      <c r="MQ231" s="202"/>
      <c r="MR231" s="202"/>
      <c r="MS231" s="202"/>
      <c r="MT231" s="202"/>
      <c r="MU231" s="202"/>
      <c r="MV231" s="202"/>
      <c r="MW231" s="202"/>
      <c r="MX231" s="202"/>
      <c r="MY231" s="202"/>
      <c r="MZ231" s="202"/>
      <c r="NA231" s="202"/>
      <c r="NB231" s="202"/>
      <c r="NC231" s="202"/>
      <c r="ND231" s="202"/>
      <c r="NE231" s="202"/>
      <c r="NF231" s="202"/>
      <c r="NG231" s="202"/>
      <c r="NH231" s="202"/>
      <c r="NI231" s="202"/>
      <c r="NJ231" s="202"/>
      <c r="NK231" s="202"/>
      <c r="NL231" s="202"/>
      <c r="NM231" s="202"/>
      <c r="NN231" s="202"/>
      <c r="NO231" s="202"/>
      <c r="NP231" s="202"/>
      <c r="NQ231" s="202"/>
      <c r="NR231" s="202"/>
      <c r="NS231" s="202"/>
      <c r="NT231" s="202"/>
      <c r="NU231" s="202"/>
      <c r="NV231" s="202"/>
      <c r="NW231" s="202"/>
      <c r="NX231" s="202"/>
      <c r="NY231" s="202"/>
      <c r="NZ231" s="202"/>
      <c r="OA231" s="202"/>
      <c r="OB231" s="202"/>
      <c r="OC231" s="202"/>
      <c r="OD231" s="202"/>
      <c r="OE231" s="202"/>
      <c r="OF231" s="202"/>
      <c r="OG231" s="202"/>
      <c r="OH231" s="202"/>
      <c r="OI231" s="202"/>
      <c r="OJ231" s="202"/>
      <c r="OK231" s="202"/>
      <c r="OL231" s="202"/>
      <c r="OM231" s="202"/>
      <c r="ON231" s="202"/>
      <c r="OO231" s="202"/>
      <c r="OP231" s="202"/>
      <c r="OQ231" s="202"/>
      <c r="OR231" s="202"/>
      <c r="OS231" s="202"/>
      <c r="OT231" s="202"/>
      <c r="OU231" s="202"/>
      <c r="OV231" s="202"/>
      <c r="OW231" s="202"/>
      <c r="OX231" s="202"/>
      <c r="OY231" s="202"/>
      <c r="OZ231" s="202"/>
      <c r="PA231" s="202"/>
      <c r="PB231" s="202"/>
      <c r="PC231" s="202"/>
      <c r="PD231" s="202"/>
      <c r="PE231" s="202"/>
      <c r="PF231" s="202"/>
      <c r="PG231" s="202"/>
      <c r="PH231" s="202"/>
      <c r="PI231" s="202"/>
      <c r="PJ231" s="202"/>
      <c r="PK231" s="202"/>
      <c r="PL231" s="202"/>
      <c r="PM231" s="202"/>
      <c r="PN231" s="202"/>
      <c r="PO231" s="202"/>
      <c r="PP231" s="202"/>
      <c r="PQ231" s="202"/>
      <c r="PR231" s="202"/>
      <c r="PS231" s="202"/>
      <c r="PT231" s="202"/>
      <c r="PU231" s="202"/>
      <c r="PV231" s="202"/>
      <c r="PW231" s="202"/>
      <c r="PX231" s="202"/>
      <c r="PY231" s="202"/>
      <c r="PZ231" s="202"/>
      <c r="QA231" s="202"/>
      <c r="QB231" s="202"/>
      <c r="QC231" s="202"/>
      <c r="QD231" s="202"/>
      <c r="QE231" s="202"/>
      <c r="QF231" s="202"/>
      <c r="QG231" s="202"/>
      <c r="QH231" s="202"/>
      <c r="QI231" s="202"/>
      <c r="QJ231" s="202"/>
      <c r="QK231" s="202"/>
      <c r="QL231" s="202"/>
      <c r="QM231" s="202"/>
      <c r="QN231" s="202"/>
      <c r="QO231" s="202"/>
      <c r="QP231" s="202"/>
      <c r="QQ231" s="202"/>
      <c r="QR231" s="202"/>
      <c r="QS231" s="202"/>
      <c r="QT231" s="202"/>
      <c r="QU231" s="202"/>
      <c r="QV231" s="202"/>
      <c r="QW231" s="202"/>
      <c r="QX231" s="202"/>
      <c r="QY231" s="202"/>
      <c r="QZ231" s="202"/>
      <c r="RA231" s="202"/>
      <c r="RB231" s="202"/>
      <c r="RC231" s="202"/>
      <c r="RD231" s="202"/>
      <c r="RE231" s="202"/>
      <c r="RF231" s="202"/>
      <c r="RG231" s="202"/>
      <c r="RH231" s="202"/>
      <c r="RI231" s="202"/>
      <c r="RJ231" s="202"/>
      <c r="RK231" s="202"/>
      <c r="RL231" s="202"/>
      <c r="RM231" s="202"/>
      <c r="RN231" s="202"/>
      <c r="RO231" s="202"/>
      <c r="RP231" s="202"/>
      <c r="RQ231" s="202"/>
      <c r="RR231" s="202"/>
      <c r="RS231" s="202"/>
      <c r="RT231" s="202"/>
      <c r="RU231" s="202"/>
      <c r="RV231" s="202"/>
      <c r="RW231" s="202"/>
      <c r="RX231" s="202"/>
      <c r="RY231" s="202"/>
      <c r="RZ231" s="202"/>
      <c r="SA231" s="202"/>
      <c r="SB231" s="202"/>
      <c r="SC231" s="202"/>
      <c r="SD231" s="202"/>
      <c r="SE231" s="202"/>
      <c r="SF231" s="202"/>
      <c r="SG231" s="202"/>
      <c r="SH231" s="202"/>
      <c r="SI231" s="202"/>
      <c r="SJ231" s="202"/>
      <c r="SK231" s="202"/>
      <c r="SL231" s="202"/>
      <c r="SM231" s="202"/>
      <c r="SN231" s="202"/>
      <c r="SO231" s="202"/>
      <c r="SP231" s="202"/>
      <c r="SQ231" s="202"/>
      <c r="SR231" s="202"/>
      <c r="SS231" s="202"/>
      <c r="ST231" s="202"/>
      <c r="SU231" s="202"/>
      <c r="SV231" s="202"/>
      <c r="SW231" s="202"/>
      <c r="SX231" s="202"/>
      <c r="SY231" s="202"/>
      <c r="SZ231" s="202"/>
      <c r="TA231" s="202"/>
      <c r="TB231" s="202"/>
      <c r="TC231" s="202"/>
      <c r="TD231" s="202"/>
      <c r="TE231" s="202"/>
      <c r="TF231" s="202"/>
      <c r="TG231" s="202"/>
      <c r="TH231" s="202"/>
      <c r="TI231" s="202"/>
      <c r="TJ231" s="202"/>
      <c r="TK231" s="202"/>
      <c r="TL231" s="202"/>
      <c r="TM231" s="202"/>
      <c r="TN231" s="202"/>
      <c r="TO231" s="202"/>
      <c r="TP231" s="202"/>
      <c r="TQ231" s="202"/>
      <c r="TR231" s="202"/>
      <c r="TS231" s="202"/>
      <c r="TT231" s="202"/>
      <c r="TU231" s="202"/>
      <c r="TV231" s="202"/>
      <c r="TW231" s="202"/>
      <c r="TX231" s="202"/>
      <c r="TY231" s="202"/>
      <c r="TZ231" s="202"/>
      <c r="UA231" s="202"/>
      <c r="UB231" s="202"/>
      <c r="UC231" s="202"/>
      <c r="UD231" s="202"/>
      <c r="UE231" s="202"/>
      <c r="UF231" s="202"/>
      <c r="UG231" s="202"/>
      <c r="UH231" s="202"/>
      <c r="UI231" s="202"/>
      <c r="UJ231" s="202"/>
      <c r="UK231" s="202"/>
      <c r="UL231" s="202"/>
      <c r="UM231" s="202"/>
      <c r="UN231" s="202"/>
      <c r="UO231" s="202"/>
      <c r="UP231" s="202"/>
      <c r="UQ231" s="202"/>
      <c r="UR231" s="202"/>
      <c r="US231" s="202"/>
      <c r="UT231" s="202"/>
      <c r="UU231" s="202"/>
      <c r="UV231" s="202"/>
      <c r="UW231" s="202"/>
      <c r="UX231" s="202"/>
      <c r="UY231" s="202"/>
      <c r="UZ231" s="202"/>
      <c r="VA231" s="202"/>
      <c r="VB231" s="202"/>
      <c r="VC231" s="202"/>
      <c r="VD231" s="202"/>
      <c r="VE231" s="202"/>
      <c r="VF231" s="202"/>
      <c r="VG231" s="202"/>
      <c r="VH231" s="202"/>
      <c r="VI231" s="202"/>
      <c r="VJ231" s="202"/>
      <c r="VK231" s="202"/>
      <c r="VL231" s="202"/>
      <c r="VM231" s="202"/>
      <c r="VN231" s="202"/>
      <c r="VO231" s="202"/>
      <c r="VP231" s="202"/>
      <c r="VQ231" s="202"/>
      <c r="VR231" s="202"/>
      <c r="VS231" s="202"/>
      <c r="VT231" s="202"/>
      <c r="VU231" s="202"/>
      <c r="VV231" s="202"/>
      <c r="VW231" s="202"/>
      <c r="VX231" s="202"/>
      <c r="VY231" s="202"/>
      <c r="VZ231" s="202"/>
      <c r="WA231" s="202"/>
      <c r="WB231" s="202"/>
      <c r="WC231" s="202"/>
      <c r="WD231" s="202"/>
      <c r="WE231" s="202"/>
      <c r="WF231" s="202"/>
      <c r="WG231" s="202"/>
      <c r="WH231" s="202"/>
      <c r="WI231" s="202"/>
      <c r="WJ231" s="202"/>
      <c r="WK231" s="202"/>
      <c r="WL231" s="202"/>
      <c r="WM231" s="202"/>
      <c r="WN231" s="202"/>
      <c r="WO231" s="202"/>
      <c r="WP231" s="202"/>
      <c r="WQ231" s="202"/>
      <c r="WR231" s="202"/>
      <c r="WS231" s="202"/>
      <c r="WT231" s="202"/>
      <c r="WU231" s="202"/>
      <c r="WV231" s="202"/>
      <c r="WW231" s="202"/>
      <c r="WX231" s="202"/>
      <c r="WY231" s="202"/>
      <c r="WZ231" s="202"/>
      <c r="XA231" s="202"/>
      <c r="XB231" s="202"/>
      <c r="XC231" s="202"/>
      <c r="XD231" s="202"/>
      <c r="XE231" s="202"/>
      <c r="XF231" s="202"/>
      <c r="XG231" s="202"/>
      <c r="XH231" s="202"/>
      <c r="XI231" s="202"/>
      <c r="XJ231" s="202"/>
      <c r="XK231" s="202"/>
      <c r="XL231" s="202"/>
      <c r="XM231" s="202"/>
      <c r="XN231" s="202"/>
      <c r="XO231" s="202"/>
      <c r="XP231" s="202"/>
      <c r="XQ231" s="202"/>
      <c r="XR231" s="202"/>
      <c r="XS231" s="202"/>
      <c r="XT231" s="202"/>
      <c r="XU231" s="202"/>
      <c r="XV231" s="202"/>
      <c r="XW231" s="202"/>
      <c r="XX231" s="202"/>
      <c r="XY231" s="202"/>
      <c r="XZ231" s="202"/>
      <c r="YA231" s="202"/>
      <c r="YB231" s="202"/>
      <c r="YC231" s="202"/>
      <c r="YD231" s="202"/>
      <c r="YE231" s="202"/>
      <c r="YF231" s="202"/>
      <c r="YG231" s="202"/>
      <c r="YH231" s="202"/>
      <c r="YI231" s="202"/>
      <c r="YJ231" s="202"/>
      <c r="YK231" s="202"/>
      <c r="YL231" s="202"/>
      <c r="YM231" s="202"/>
      <c r="YN231" s="202"/>
      <c r="YO231" s="202"/>
      <c r="YP231" s="202"/>
      <c r="YQ231" s="202"/>
      <c r="YR231" s="202"/>
      <c r="YS231" s="202"/>
      <c r="YT231" s="202"/>
      <c r="YU231" s="202"/>
      <c r="YV231" s="202"/>
      <c r="YW231" s="202"/>
      <c r="YX231" s="202"/>
      <c r="YY231" s="202"/>
      <c r="YZ231" s="202"/>
      <c r="ZA231" s="202"/>
      <c r="ZB231" s="202"/>
      <c r="ZC231" s="202"/>
      <c r="ZD231" s="202"/>
      <c r="ZE231" s="202"/>
      <c r="ZF231" s="202"/>
      <c r="ZG231" s="202"/>
      <c r="ZH231" s="202"/>
      <c r="ZI231" s="202"/>
      <c r="ZJ231" s="202"/>
      <c r="ZK231" s="202"/>
      <c r="ZL231" s="202"/>
      <c r="ZM231" s="202"/>
      <c r="ZN231" s="202"/>
      <c r="ZO231" s="202"/>
      <c r="ZP231" s="202"/>
      <c r="ZQ231" s="202"/>
      <c r="ZR231" s="202"/>
      <c r="ZS231" s="202"/>
      <c r="ZT231" s="202"/>
      <c r="ZU231" s="202"/>
      <c r="ZV231" s="202"/>
      <c r="ZW231" s="202"/>
      <c r="ZX231" s="202"/>
      <c r="ZY231" s="202"/>
      <c r="ZZ231" s="202"/>
      <c r="AAA231" s="202"/>
      <c r="AAB231" s="202"/>
      <c r="AAC231" s="202"/>
      <c r="AAD231" s="202"/>
      <c r="AAE231" s="202"/>
      <c r="AAF231" s="202"/>
      <c r="AAG231" s="202"/>
      <c r="AAH231" s="202"/>
      <c r="AAI231" s="202"/>
      <c r="AAJ231" s="202"/>
      <c r="AAK231" s="202"/>
      <c r="AAL231" s="202"/>
      <c r="AAM231" s="202"/>
      <c r="AAN231" s="202"/>
      <c r="AAO231" s="202"/>
      <c r="AAP231" s="202"/>
      <c r="AAQ231" s="202"/>
      <c r="AAR231" s="202"/>
      <c r="AAS231" s="202"/>
      <c r="AAT231" s="202"/>
      <c r="AAU231" s="202"/>
      <c r="AAV231" s="202"/>
      <c r="AAW231" s="202"/>
      <c r="AAX231" s="202"/>
      <c r="AAY231" s="202"/>
      <c r="AAZ231" s="202"/>
      <c r="ABA231" s="202"/>
      <c r="ABB231" s="202"/>
      <c r="ABC231" s="202"/>
      <c r="ABD231" s="202"/>
      <c r="ABE231" s="202"/>
      <c r="ABF231" s="202"/>
      <c r="ABG231" s="202"/>
      <c r="ABH231" s="202"/>
      <c r="ABI231" s="202"/>
      <c r="ABJ231" s="202"/>
      <c r="ABK231" s="202"/>
      <c r="ABL231" s="202"/>
      <c r="ABM231" s="202"/>
      <c r="ABN231" s="202"/>
      <c r="ABO231" s="202"/>
      <c r="ABP231" s="202"/>
      <c r="ABQ231" s="202"/>
      <c r="ABR231" s="202"/>
      <c r="ABS231" s="202"/>
      <c r="ABT231" s="202"/>
      <c r="ABU231" s="202"/>
      <c r="ABV231" s="202"/>
      <c r="ABW231" s="202"/>
      <c r="ABX231" s="202"/>
      <c r="ABY231" s="202"/>
      <c r="ABZ231" s="202"/>
      <c r="ACA231" s="202"/>
      <c r="ACB231" s="202"/>
      <c r="ACC231" s="202"/>
      <c r="ACD231" s="202"/>
      <c r="ACE231" s="202"/>
      <c r="ACF231" s="202"/>
      <c r="ACG231" s="202"/>
      <c r="ACH231" s="202"/>
      <c r="ACI231" s="202"/>
      <c r="ACJ231" s="202"/>
      <c r="ACK231" s="202"/>
      <c r="ACL231" s="202"/>
      <c r="ACM231" s="202"/>
      <c r="ACN231" s="202"/>
      <c r="ACO231" s="202"/>
      <c r="ACP231" s="202"/>
      <c r="ACQ231" s="202"/>
      <c r="ACR231" s="202"/>
      <c r="ACS231" s="202"/>
      <c r="ACT231" s="202"/>
      <c r="ACU231" s="202"/>
      <c r="ACV231" s="202"/>
      <c r="ACW231" s="202"/>
      <c r="ACX231" s="202"/>
      <c r="ACY231" s="202"/>
      <c r="ACZ231" s="202"/>
      <c r="ADA231" s="202"/>
      <c r="ADB231" s="202"/>
      <c r="ADC231" s="202"/>
      <c r="ADD231" s="202"/>
      <c r="ADE231" s="202"/>
      <c r="ADF231" s="202"/>
      <c r="ADG231" s="202"/>
      <c r="ADH231" s="202"/>
      <c r="ADI231" s="202"/>
      <c r="ADJ231" s="202"/>
      <c r="ADK231" s="202"/>
      <c r="ADL231" s="202"/>
      <c r="ADM231" s="202"/>
      <c r="ADN231" s="202"/>
      <c r="ADO231" s="202"/>
      <c r="ADP231" s="202"/>
      <c r="ADQ231" s="202"/>
      <c r="ADR231" s="202"/>
      <c r="ADS231" s="202"/>
      <c r="ADT231" s="202"/>
      <c r="ADU231" s="202"/>
      <c r="ADV231" s="202"/>
      <c r="ADW231" s="202"/>
      <c r="ADX231" s="202"/>
      <c r="ADY231" s="202"/>
      <c r="ADZ231" s="202"/>
      <c r="AEA231" s="202"/>
      <c r="AEB231" s="202"/>
      <c r="AEC231" s="202"/>
      <c r="AED231" s="202"/>
      <c r="AEE231" s="202"/>
      <c r="AEF231" s="202"/>
      <c r="AEG231" s="202"/>
      <c r="AEH231" s="202"/>
      <c r="AEI231" s="202"/>
      <c r="AEJ231" s="202"/>
      <c r="AEK231" s="202"/>
      <c r="AEL231" s="202"/>
      <c r="AEM231" s="202"/>
      <c r="AEN231" s="202"/>
      <c r="AEO231" s="202"/>
      <c r="AEP231" s="202"/>
      <c r="AEQ231" s="202"/>
      <c r="AER231" s="202"/>
      <c r="AES231" s="202"/>
      <c r="AET231" s="202"/>
      <c r="AEU231" s="202"/>
      <c r="AEV231" s="202"/>
      <c r="AEW231" s="202"/>
      <c r="AEX231" s="202"/>
      <c r="AEY231" s="202"/>
      <c r="AEZ231" s="202"/>
      <c r="AFA231" s="202"/>
      <c r="AFB231" s="202"/>
      <c r="AFC231" s="202"/>
      <c r="AFD231" s="202"/>
      <c r="AFE231" s="202"/>
      <c r="AFF231" s="202"/>
      <c r="AFG231" s="202"/>
      <c r="AFH231" s="202"/>
      <c r="AFI231" s="202"/>
      <c r="AFJ231" s="202"/>
      <c r="AFK231" s="202"/>
      <c r="AFL231" s="202"/>
      <c r="AFM231" s="202"/>
      <c r="AFN231" s="202"/>
      <c r="AFO231" s="202"/>
      <c r="AFP231" s="202"/>
      <c r="AFQ231" s="202"/>
      <c r="AFR231" s="202"/>
      <c r="AFS231" s="202"/>
      <c r="AFT231" s="202"/>
      <c r="AFU231" s="202"/>
      <c r="AFV231" s="202"/>
      <c r="AFW231" s="202"/>
      <c r="AFX231" s="202"/>
      <c r="AFY231" s="202"/>
      <c r="AFZ231" s="202"/>
      <c r="AGA231" s="202"/>
      <c r="AGB231" s="202"/>
      <c r="AGC231" s="202"/>
      <c r="AGD231" s="202"/>
      <c r="AGE231" s="202"/>
      <c r="AGF231" s="202"/>
      <c r="AGG231" s="202"/>
      <c r="AGH231" s="202"/>
      <c r="AGI231" s="202"/>
      <c r="AGJ231" s="202"/>
      <c r="AGK231" s="202"/>
      <c r="AGL231" s="202"/>
      <c r="AGM231" s="202"/>
      <c r="AGN231" s="202"/>
      <c r="AGO231" s="202"/>
      <c r="AGP231" s="202"/>
      <c r="AGQ231" s="202"/>
      <c r="AGR231" s="202"/>
      <c r="AGS231" s="202"/>
      <c r="AGT231" s="202"/>
      <c r="AGU231" s="202"/>
      <c r="AGV231" s="202"/>
      <c r="AGW231" s="202"/>
      <c r="AGX231" s="202"/>
      <c r="AGY231" s="202"/>
      <c r="AGZ231" s="202"/>
      <c r="AHA231" s="202"/>
      <c r="AHB231" s="202"/>
      <c r="AHC231" s="202"/>
      <c r="AHD231" s="202"/>
      <c r="AHE231" s="202"/>
      <c r="AHF231" s="202"/>
      <c r="AHG231" s="202"/>
      <c r="AHH231" s="202"/>
      <c r="AHI231" s="202"/>
      <c r="AHJ231" s="202"/>
      <c r="AHK231" s="202"/>
      <c r="AHL231" s="202"/>
      <c r="AHM231" s="202"/>
      <c r="AHN231" s="202"/>
      <c r="AHO231" s="202"/>
      <c r="AHP231" s="202"/>
      <c r="AHQ231" s="202"/>
      <c r="AHR231" s="202"/>
      <c r="AHS231" s="202"/>
      <c r="AHT231" s="202"/>
      <c r="AHU231" s="202"/>
      <c r="AHV231" s="202"/>
      <c r="AHW231" s="202"/>
      <c r="AHX231" s="202"/>
      <c r="AHY231" s="202"/>
      <c r="AHZ231" s="202"/>
      <c r="AIA231" s="202"/>
      <c r="AIB231" s="202"/>
      <c r="AIC231" s="202"/>
      <c r="AID231" s="202"/>
      <c r="AIE231" s="202"/>
      <c r="AIF231" s="202"/>
      <c r="AIG231" s="202"/>
      <c r="AIH231" s="202"/>
      <c r="AII231" s="202"/>
      <c r="AIJ231" s="202"/>
      <c r="AIK231" s="202"/>
      <c r="AIL231" s="202"/>
      <c r="AIM231" s="202"/>
      <c r="AIN231" s="202"/>
      <c r="AIO231" s="202"/>
      <c r="AIP231" s="202"/>
      <c r="AIQ231" s="202"/>
      <c r="AIR231" s="202"/>
      <c r="AIS231" s="202"/>
      <c r="AIT231" s="202"/>
      <c r="AIU231" s="202"/>
      <c r="AIV231" s="202"/>
      <c r="AIW231" s="202"/>
      <c r="AIX231" s="202"/>
      <c r="AIY231" s="202"/>
      <c r="AIZ231" s="202"/>
      <c r="AJA231" s="202"/>
      <c r="AJB231" s="202"/>
      <c r="AJC231" s="202"/>
      <c r="AJD231" s="202"/>
      <c r="AJE231" s="202"/>
      <c r="AJF231" s="202"/>
      <c r="AJG231" s="202"/>
      <c r="AJH231" s="202"/>
      <c r="AJI231" s="202"/>
      <c r="AJJ231" s="202"/>
      <c r="AJK231" s="202"/>
      <c r="AJL231" s="202"/>
      <c r="AJM231" s="202"/>
      <c r="AJN231" s="202"/>
      <c r="AJO231" s="202"/>
      <c r="AJP231" s="202"/>
      <c r="AJQ231" s="202"/>
      <c r="AJR231" s="202"/>
      <c r="AJS231" s="202"/>
      <c r="AJT231" s="202"/>
      <c r="AJU231" s="202"/>
      <c r="AJV231" s="202"/>
      <c r="AJW231" s="202"/>
      <c r="AJX231" s="202"/>
      <c r="AJY231" s="202"/>
      <c r="AJZ231" s="202"/>
      <c r="AKA231" s="202"/>
      <c r="AKB231" s="202"/>
      <c r="AKC231" s="202"/>
      <c r="AKD231" s="202"/>
      <c r="AKE231" s="202"/>
      <c r="AKF231" s="202"/>
      <c r="AKG231" s="202"/>
      <c r="AKH231" s="202"/>
      <c r="AKI231" s="202"/>
      <c r="AKJ231" s="202"/>
      <c r="AKK231" s="202"/>
      <c r="AKL231" s="202"/>
      <c r="AKM231" s="202"/>
      <c r="AKN231" s="202"/>
      <c r="AKO231" s="202"/>
      <c r="AKP231" s="202"/>
      <c r="AKQ231" s="202"/>
      <c r="AKR231" s="202"/>
      <c r="AKS231" s="202"/>
      <c r="AKT231" s="202"/>
      <c r="AKU231" s="202"/>
      <c r="AKV231" s="202"/>
      <c r="AKW231" s="202"/>
      <c r="AKX231" s="202"/>
      <c r="AKY231" s="202"/>
      <c r="AKZ231" s="202"/>
      <c r="ALA231" s="202"/>
      <c r="ALB231" s="202"/>
      <c r="ALC231" s="202"/>
      <c r="ALD231" s="202"/>
      <c r="ALE231" s="202"/>
      <c r="ALF231" s="202"/>
      <c r="ALG231" s="202"/>
      <c r="ALH231" s="202"/>
      <c r="ALI231" s="202"/>
      <c r="ALJ231" s="202"/>
      <c r="ALK231" s="202"/>
      <c r="ALL231" s="202"/>
      <c r="ALM231" s="202"/>
      <c r="ALN231" s="202"/>
      <c r="ALO231" s="202"/>
      <c r="ALP231" s="202"/>
      <c r="ALQ231" s="202"/>
      <c r="ALR231" s="202"/>
      <c r="ALS231" s="202"/>
      <c r="ALT231" s="202"/>
      <c r="ALU231" s="202"/>
      <c r="ALV231" s="202"/>
      <c r="ALW231" s="202"/>
      <c r="ALX231" s="202"/>
      <c r="ALY231" s="202"/>
      <c r="ALZ231" s="202"/>
      <c r="AMA231" s="202"/>
      <c r="AMB231" s="202"/>
      <c r="AMC231" s="202"/>
      <c r="AMD231" s="202"/>
      <c r="AME231" s="202"/>
    </row>
    <row r="232" spans="1:1020" s="208" customFormat="1">
      <c r="A232" s="209"/>
      <c r="B232" s="210"/>
      <c r="C232" s="199"/>
      <c r="D232" s="205"/>
      <c r="E232" s="205"/>
      <c r="F232" s="204"/>
      <c r="G232" s="204"/>
      <c r="H232" s="204"/>
      <c r="I232" s="204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  <c r="BL232" s="202"/>
      <c r="BM232" s="202"/>
      <c r="BN232" s="202"/>
      <c r="BO232" s="202"/>
      <c r="BP232" s="202"/>
      <c r="BQ232" s="202"/>
      <c r="BR232" s="202"/>
      <c r="BS232" s="202"/>
      <c r="BT232" s="202"/>
      <c r="BU232" s="202"/>
      <c r="BV232" s="202"/>
      <c r="BW232" s="202"/>
      <c r="BX232" s="202"/>
      <c r="BY232" s="202"/>
      <c r="BZ232" s="202"/>
      <c r="CA232" s="202"/>
      <c r="CB232" s="202"/>
      <c r="CC232" s="202"/>
      <c r="CD232" s="202"/>
      <c r="CE232" s="202"/>
      <c r="CF232" s="202"/>
      <c r="CG232" s="202"/>
      <c r="CH232" s="202"/>
      <c r="CI232" s="202"/>
      <c r="CJ232" s="202"/>
      <c r="CK232" s="202"/>
      <c r="CL232" s="202"/>
      <c r="CM232" s="202"/>
      <c r="CN232" s="202"/>
      <c r="CO232" s="202"/>
      <c r="CP232" s="202"/>
      <c r="CQ232" s="202"/>
      <c r="CR232" s="202"/>
      <c r="CS232" s="202"/>
      <c r="CT232" s="202"/>
      <c r="CU232" s="202"/>
      <c r="CV232" s="202"/>
      <c r="CW232" s="202"/>
      <c r="CX232" s="202"/>
      <c r="CY232" s="202"/>
      <c r="CZ232" s="202"/>
      <c r="DA232" s="202"/>
      <c r="DB232" s="202"/>
      <c r="DC232" s="202"/>
      <c r="DD232" s="202"/>
      <c r="DE232" s="202"/>
      <c r="DF232" s="202"/>
      <c r="DG232" s="202"/>
      <c r="DH232" s="202"/>
      <c r="DI232" s="202"/>
      <c r="DJ232" s="202"/>
      <c r="DK232" s="202"/>
      <c r="DL232" s="202"/>
      <c r="DM232" s="202"/>
      <c r="DN232" s="202"/>
      <c r="DO232" s="202"/>
      <c r="DP232" s="202"/>
      <c r="DQ232" s="202"/>
      <c r="DR232" s="202"/>
      <c r="DS232" s="202"/>
      <c r="DT232" s="202"/>
      <c r="DU232" s="202"/>
      <c r="DV232" s="202"/>
      <c r="DW232" s="202"/>
      <c r="DX232" s="202"/>
      <c r="DY232" s="202"/>
      <c r="DZ232" s="202"/>
      <c r="EA232" s="202"/>
      <c r="EB232" s="202"/>
      <c r="EC232" s="202"/>
      <c r="ED232" s="202"/>
      <c r="EE232" s="202"/>
      <c r="EF232" s="202"/>
      <c r="EG232" s="202"/>
      <c r="EH232" s="202"/>
      <c r="EI232" s="202"/>
      <c r="EJ232" s="202"/>
      <c r="EK232" s="202"/>
      <c r="EL232" s="202"/>
      <c r="EM232" s="202"/>
      <c r="EN232" s="202"/>
      <c r="EO232" s="202"/>
      <c r="EP232" s="202"/>
      <c r="EQ232" s="202"/>
      <c r="ER232" s="202"/>
      <c r="ES232" s="202"/>
      <c r="ET232" s="202"/>
      <c r="EU232" s="202"/>
      <c r="EV232" s="202"/>
      <c r="EW232" s="202"/>
      <c r="EX232" s="202"/>
      <c r="EY232" s="202"/>
      <c r="EZ232" s="202"/>
      <c r="FA232" s="202"/>
      <c r="FB232" s="202"/>
      <c r="FC232" s="202"/>
      <c r="FD232" s="202"/>
      <c r="FE232" s="202"/>
      <c r="FF232" s="202"/>
      <c r="FG232" s="202"/>
      <c r="FH232" s="202"/>
      <c r="FI232" s="202"/>
      <c r="FJ232" s="202"/>
      <c r="FK232" s="202"/>
      <c r="FL232" s="202"/>
      <c r="FM232" s="202"/>
      <c r="FN232" s="202"/>
      <c r="FO232" s="202"/>
      <c r="FP232" s="202"/>
      <c r="FQ232" s="202"/>
      <c r="FR232" s="202"/>
      <c r="FS232" s="202"/>
      <c r="FT232" s="202"/>
      <c r="FU232" s="202"/>
      <c r="FV232" s="202"/>
      <c r="FW232" s="202"/>
      <c r="FX232" s="202"/>
      <c r="FY232" s="202"/>
      <c r="FZ232" s="202"/>
      <c r="GA232" s="202"/>
      <c r="GB232" s="202"/>
      <c r="GC232" s="202"/>
      <c r="GD232" s="202"/>
      <c r="GE232" s="202"/>
      <c r="GF232" s="202"/>
      <c r="GG232" s="202"/>
      <c r="GH232" s="202"/>
      <c r="GI232" s="202"/>
      <c r="GJ232" s="202"/>
      <c r="GK232" s="202"/>
      <c r="GL232" s="202"/>
      <c r="GM232" s="202"/>
      <c r="GN232" s="202"/>
      <c r="GO232" s="202"/>
      <c r="GP232" s="202"/>
      <c r="GQ232" s="202"/>
      <c r="GR232" s="202"/>
      <c r="GS232" s="202"/>
      <c r="GT232" s="202"/>
      <c r="GU232" s="202"/>
      <c r="GV232" s="202"/>
      <c r="GW232" s="202"/>
      <c r="GX232" s="202"/>
      <c r="GY232" s="202"/>
      <c r="GZ232" s="202"/>
      <c r="HA232" s="202"/>
      <c r="HB232" s="202"/>
      <c r="HC232" s="202"/>
      <c r="HD232" s="202"/>
      <c r="HE232" s="202"/>
      <c r="HF232" s="202"/>
      <c r="HG232" s="202"/>
      <c r="HH232" s="202"/>
      <c r="HI232" s="202"/>
      <c r="HJ232" s="202"/>
      <c r="HK232" s="202"/>
      <c r="HL232" s="202"/>
      <c r="HM232" s="202"/>
      <c r="HN232" s="202"/>
      <c r="HO232" s="202"/>
      <c r="HP232" s="202"/>
      <c r="HQ232" s="202"/>
      <c r="HR232" s="202"/>
      <c r="HS232" s="202"/>
      <c r="HT232" s="202"/>
      <c r="HU232" s="202"/>
      <c r="HV232" s="202"/>
      <c r="HW232" s="202"/>
      <c r="HX232" s="202"/>
      <c r="HY232" s="202"/>
      <c r="HZ232" s="202"/>
      <c r="IA232" s="202"/>
      <c r="IB232" s="202"/>
      <c r="IC232" s="202"/>
      <c r="ID232" s="202"/>
      <c r="IE232" s="202"/>
      <c r="IF232" s="202"/>
      <c r="IG232" s="202"/>
      <c r="IH232" s="202"/>
      <c r="II232" s="202"/>
      <c r="IJ232" s="202"/>
      <c r="IK232" s="202"/>
      <c r="IL232" s="202"/>
      <c r="IM232" s="202"/>
      <c r="IN232" s="202"/>
      <c r="IO232" s="202"/>
      <c r="IP232" s="202"/>
      <c r="IQ232" s="202"/>
      <c r="IR232" s="202"/>
      <c r="IS232" s="202"/>
      <c r="IT232" s="202"/>
      <c r="IU232" s="202"/>
      <c r="IV232" s="202"/>
      <c r="IW232" s="202"/>
      <c r="IX232" s="202"/>
      <c r="IY232" s="202"/>
      <c r="IZ232" s="202"/>
      <c r="JA232" s="202"/>
      <c r="JB232" s="202"/>
      <c r="JC232" s="202"/>
      <c r="JD232" s="202"/>
      <c r="JE232" s="202"/>
      <c r="JF232" s="202"/>
      <c r="JG232" s="202"/>
      <c r="JH232" s="202"/>
      <c r="JI232" s="202"/>
      <c r="JJ232" s="202"/>
      <c r="JK232" s="202"/>
      <c r="JL232" s="202"/>
      <c r="JM232" s="202"/>
      <c r="JN232" s="202"/>
      <c r="JO232" s="202"/>
      <c r="JP232" s="202"/>
      <c r="JQ232" s="202"/>
      <c r="JR232" s="202"/>
      <c r="JS232" s="202"/>
      <c r="JT232" s="202"/>
      <c r="JU232" s="202"/>
      <c r="JV232" s="202"/>
      <c r="JW232" s="202"/>
      <c r="JX232" s="202"/>
      <c r="JY232" s="202"/>
      <c r="JZ232" s="202"/>
      <c r="KA232" s="202"/>
      <c r="KB232" s="202"/>
      <c r="KC232" s="202"/>
      <c r="KD232" s="202"/>
      <c r="KE232" s="202"/>
      <c r="KF232" s="202"/>
      <c r="KG232" s="202"/>
      <c r="KH232" s="202"/>
      <c r="KI232" s="202"/>
      <c r="KJ232" s="202"/>
      <c r="KK232" s="202"/>
      <c r="KL232" s="202"/>
      <c r="KM232" s="202"/>
      <c r="KN232" s="202"/>
      <c r="KO232" s="202"/>
      <c r="KP232" s="202"/>
      <c r="KQ232" s="202"/>
      <c r="KR232" s="202"/>
      <c r="KS232" s="202"/>
      <c r="KT232" s="202"/>
      <c r="KU232" s="202"/>
      <c r="KV232" s="202"/>
      <c r="KW232" s="202"/>
      <c r="KX232" s="202"/>
      <c r="KY232" s="202"/>
      <c r="KZ232" s="202"/>
      <c r="LA232" s="202"/>
      <c r="LB232" s="202"/>
      <c r="LC232" s="202"/>
      <c r="LD232" s="202"/>
      <c r="LE232" s="202"/>
      <c r="LF232" s="202"/>
      <c r="LG232" s="202"/>
      <c r="LH232" s="202"/>
      <c r="LI232" s="202"/>
      <c r="LJ232" s="202"/>
      <c r="LK232" s="202"/>
      <c r="LL232" s="202"/>
      <c r="LM232" s="202"/>
      <c r="LN232" s="202"/>
      <c r="LO232" s="202"/>
      <c r="LP232" s="202"/>
      <c r="LQ232" s="202"/>
      <c r="LR232" s="202"/>
      <c r="LS232" s="202"/>
      <c r="LT232" s="202"/>
      <c r="LU232" s="202"/>
      <c r="LV232" s="202"/>
      <c r="LW232" s="202"/>
      <c r="LX232" s="202"/>
      <c r="LY232" s="202"/>
      <c r="LZ232" s="202"/>
      <c r="MA232" s="202"/>
      <c r="MB232" s="202"/>
      <c r="MC232" s="202"/>
      <c r="MD232" s="202"/>
      <c r="ME232" s="202"/>
      <c r="MF232" s="202"/>
      <c r="MG232" s="202"/>
      <c r="MH232" s="202"/>
      <c r="MI232" s="202"/>
      <c r="MJ232" s="202"/>
      <c r="MK232" s="202"/>
      <c r="ML232" s="202"/>
      <c r="MM232" s="202"/>
      <c r="MN232" s="202"/>
      <c r="MO232" s="202"/>
      <c r="MP232" s="202"/>
      <c r="MQ232" s="202"/>
      <c r="MR232" s="202"/>
      <c r="MS232" s="202"/>
      <c r="MT232" s="202"/>
      <c r="MU232" s="202"/>
      <c r="MV232" s="202"/>
      <c r="MW232" s="202"/>
      <c r="MX232" s="202"/>
      <c r="MY232" s="202"/>
      <c r="MZ232" s="202"/>
      <c r="NA232" s="202"/>
      <c r="NB232" s="202"/>
      <c r="NC232" s="202"/>
      <c r="ND232" s="202"/>
      <c r="NE232" s="202"/>
      <c r="NF232" s="202"/>
      <c r="NG232" s="202"/>
      <c r="NH232" s="202"/>
      <c r="NI232" s="202"/>
      <c r="NJ232" s="202"/>
      <c r="NK232" s="202"/>
      <c r="NL232" s="202"/>
      <c r="NM232" s="202"/>
      <c r="NN232" s="202"/>
      <c r="NO232" s="202"/>
      <c r="NP232" s="202"/>
      <c r="NQ232" s="202"/>
      <c r="NR232" s="202"/>
      <c r="NS232" s="202"/>
      <c r="NT232" s="202"/>
      <c r="NU232" s="202"/>
      <c r="NV232" s="202"/>
      <c r="NW232" s="202"/>
      <c r="NX232" s="202"/>
      <c r="NY232" s="202"/>
      <c r="NZ232" s="202"/>
      <c r="OA232" s="202"/>
      <c r="OB232" s="202"/>
      <c r="OC232" s="202"/>
      <c r="OD232" s="202"/>
      <c r="OE232" s="202"/>
      <c r="OF232" s="202"/>
      <c r="OG232" s="202"/>
      <c r="OH232" s="202"/>
      <c r="OI232" s="202"/>
      <c r="OJ232" s="202"/>
      <c r="OK232" s="202"/>
      <c r="OL232" s="202"/>
      <c r="OM232" s="202"/>
      <c r="ON232" s="202"/>
      <c r="OO232" s="202"/>
      <c r="OP232" s="202"/>
      <c r="OQ232" s="202"/>
      <c r="OR232" s="202"/>
      <c r="OS232" s="202"/>
      <c r="OT232" s="202"/>
      <c r="OU232" s="202"/>
      <c r="OV232" s="202"/>
      <c r="OW232" s="202"/>
      <c r="OX232" s="202"/>
      <c r="OY232" s="202"/>
      <c r="OZ232" s="202"/>
      <c r="PA232" s="202"/>
      <c r="PB232" s="202"/>
      <c r="PC232" s="202"/>
      <c r="PD232" s="202"/>
      <c r="PE232" s="202"/>
      <c r="PF232" s="202"/>
      <c r="PG232" s="202"/>
      <c r="PH232" s="202"/>
      <c r="PI232" s="202"/>
      <c r="PJ232" s="202"/>
      <c r="PK232" s="202"/>
      <c r="PL232" s="202"/>
      <c r="PM232" s="202"/>
      <c r="PN232" s="202"/>
      <c r="PO232" s="202"/>
      <c r="PP232" s="202"/>
      <c r="PQ232" s="202"/>
      <c r="PR232" s="202"/>
      <c r="PS232" s="202"/>
      <c r="PT232" s="202"/>
      <c r="PU232" s="202"/>
      <c r="PV232" s="202"/>
      <c r="PW232" s="202"/>
      <c r="PX232" s="202"/>
      <c r="PY232" s="202"/>
      <c r="PZ232" s="202"/>
      <c r="QA232" s="202"/>
      <c r="QB232" s="202"/>
      <c r="QC232" s="202"/>
      <c r="QD232" s="202"/>
      <c r="QE232" s="202"/>
      <c r="QF232" s="202"/>
      <c r="QG232" s="202"/>
      <c r="QH232" s="202"/>
      <c r="QI232" s="202"/>
      <c r="QJ232" s="202"/>
      <c r="QK232" s="202"/>
      <c r="QL232" s="202"/>
      <c r="QM232" s="202"/>
      <c r="QN232" s="202"/>
      <c r="QO232" s="202"/>
      <c r="QP232" s="202"/>
      <c r="QQ232" s="202"/>
      <c r="QR232" s="202"/>
      <c r="QS232" s="202"/>
      <c r="QT232" s="202"/>
      <c r="QU232" s="202"/>
      <c r="QV232" s="202"/>
      <c r="QW232" s="202"/>
      <c r="QX232" s="202"/>
      <c r="QY232" s="202"/>
      <c r="QZ232" s="202"/>
      <c r="RA232" s="202"/>
      <c r="RB232" s="202"/>
      <c r="RC232" s="202"/>
      <c r="RD232" s="202"/>
      <c r="RE232" s="202"/>
      <c r="RF232" s="202"/>
      <c r="RG232" s="202"/>
      <c r="RH232" s="202"/>
      <c r="RI232" s="202"/>
      <c r="RJ232" s="202"/>
      <c r="RK232" s="202"/>
      <c r="RL232" s="202"/>
      <c r="RM232" s="202"/>
      <c r="RN232" s="202"/>
      <c r="RO232" s="202"/>
      <c r="RP232" s="202"/>
      <c r="RQ232" s="202"/>
      <c r="RR232" s="202"/>
      <c r="RS232" s="202"/>
      <c r="RT232" s="202"/>
      <c r="RU232" s="202"/>
      <c r="RV232" s="202"/>
      <c r="RW232" s="202"/>
      <c r="RX232" s="202"/>
      <c r="RY232" s="202"/>
      <c r="RZ232" s="202"/>
      <c r="SA232" s="202"/>
      <c r="SB232" s="202"/>
      <c r="SC232" s="202"/>
      <c r="SD232" s="202"/>
      <c r="SE232" s="202"/>
      <c r="SF232" s="202"/>
      <c r="SG232" s="202"/>
      <c r="SH232" s="202"/>
      <c r="SI232" s="202"/>
      <c r="SJ232" s="202"/>
      <c r="SK232" s="202"/>
      <c r="SL232" s="202"/>
      <c r="SM232" s="202"/>
      <c r="SN232" s="202"/>
      <c r="SO232" s="202"/>
      <c r="SP232" s="202"/>
      <c r="SQ232" s="202"/>
      <c r="SR232" s="202"/>
      <c r="SS232" s="202"/>
      <c r="ST232" s="202"/>
      <c r="SU232" s="202"/>
      <c r="SV232" s="202"/>
      <c r="SW232" s="202"/>
      <c r="SX232" s="202"/>
      <c r="SY232" s="202"/>
      <c r="SZ232" s="202"/>
      <c r="TA232" s="202"/>
      <c r="TB232" s="202"/>
      <c r="TC232" s="202"/>
      <c r="TD232" s="202"/>
      <c r="TE232" s="202"/>
      <c r="TF232" s="202"/>
      <c r="TG232" s="202"/>
      <c r="TH232" s="202"/>
      <c r="TI232" s="202"/>
      <c r="TJ232" s="202"/>
      <c r="TK232" s="202"/>
      <c r="TL232" s="202"/>
      <c r="TM232" s="202"/>
      <c r="TN232" s="202"/>
      <c r="TO232" s="202"/>
      <c r="TP232" s="202"/>
      <c r="TQ232" s="202"/>
      <c r="TR232" s="202"/>
      <c r="TS232" s="202"/>
      <c r="TT232" s="202"/>
      <c r="TU232" s="202"/>
      <c r="TV232" s="202"/>
      <c r="TW232" s="202"/>
      <c r="TX232" s="202"/>
      <c r="TY232" s="202"/>
      <c r="TZ232" s="202"/>
      <c r="UA232" s="202"/>
      <c r="UB232" s="202"/>
      <c r="UC232" s="202"/>
      <c r="UD232" s="202"/>
      <c r="UE232" s="202"/>
      <c r="UF232" s="202"/>
      <c r="UG232" s="202"/>
      <c r="UH232" s="202"/>
      <c r="UI232" s="202"/>
      <c r="UJ232" s="202"/>
      <c r="UK232" s="202"/>
      <c r="UL232" s="202"/>
      <c r="UM232" s="202"/>
      <c r="UN232" s="202"/>
      <c r="UO232" s="202"/>
      <c r="UP232" s="202"/>
      <c r="UQ232" s="202"/>
      <c r="UR232" s="202"/>
      <c r="US232" s="202"/>
      <c r="UT232" s="202"/>
      <c r="UU232" s="202"/>
      <c r="UV232" s="202"/>
      <c r="UW232" s="202"/>
      <c r="UX232" s="202"/>
      <c r="UY232" s="202"/>
      <c r="UZ232" s="202"/>
      <c r="VA232" s="202"/>
      <c r="VB232" s="202"/>
      <c r="VC232" s="202"/>
      <c r="VD232" s="202"/>
      <c r="VE232" s="202"/>
      <c r="VF232" s="202"/>
      <c r="VG232" s="202"/>
      <c r="VH232" s="202"/>
      <c r="VI232" s="202"/>
      <c r="VJ232" s="202"/>
      <c r="VK232" s="202"/>
      <c r="VL232" s="202"/>
      <c r="VM232" s="202"/>
      <c r="VN232" s="202"/>
      <c r="VO232" s="202"/>
      <c r="VP232" s="202"/>
      <c r="VQ232" s="202"/>
      <c r="VR232" s="202"/>
      <c r="VS232" s="202"/>
      <c r="VT232" s="202"/>
      <c r="VU232" s="202"/>
      <c r="VV232" s="202"/>
      <c r="VW232" s="202"/>
      <c r="VX232" s="202"/>
      <c r="VY232" s="202"/>
      <c r="VZ232" s="202"/>
      <c r="WA232" s="202"/>
      <c r="WB232" s="202"/>
      <c r="WC232" s="202"/>
      <c r="WD232" s="202"/>
      <c r="WE232" s="202"/>
      <c r="WF232" s="202"/>
      <c r="WG232" s="202"/>
      <c r="WH232" s="202"/>
      <c r="WI232" s="202"/>
      <c r="WJ232" s="202"/>
      <c r="WK232" s="202"/>
      <c r="WL232" s="202"/>
      <c r="WM232" s="202"/>
      <c r="WN232" s="202"/>
      <c r="WO232" s="202"/>
      <c r="WP232" s="202"/>
      <c r="WQ232" s="202"/>
      <c r="WR232" s="202"/>
      <c r="WS232" s="202"/>
      <c r="WT232" s="202"/>
      <c r="WU232" s="202"/>
      <c r="WV232" s="202"/>
      <c r="WW232" s="202"/>
      <c r="WX232" s="202"/>
      <c r="WY232" s="202"/>
      <c r="WZ232" s="202"/>
      <c r="XA232" s="202"/>
      <c r="XB232" s="202"/>
      <c r="XC232" s="202"/>
      <c r="XD232" s="202"/>
      <c r="XE232" s="202"/>
      <c r="XF232" s="202"/>
      <c r="XG232" s="202"/>
      <c r="XH232" s="202"/>
      <c r="XI232" s="202"/>
      <c r="XJ232" s="202"/>
      <c r="XK232" s="202"/>
      <c r="XL232" s="202"/>
      <c r="XM232" s="202"/>
      <c r="XN232" s="202"/>
      <c r="XO232" s="202"/>
      <c r="XP232" s="202"/>
      <c r="XQ232" s="202"/>
      <c r="XR232" s="202"/>
      <c r="XS232" s="202"/>
      <c r="XT232" s="202"/>
      <c r="XU232" s="202"/>
      <c r="XV232" s="202"/>
      <c r="XW232" s="202"/>
      <c r="XX232" s="202"/>
      <c r="XY232" s="202"/>
      <c r="XZ232" s="202"/>
      <c r="YA232" s="202"/>
      <c r="YB232" s="202"/>
      <c r="YC232" s="202"/>
      <c r="YD232" s="202"/>
      <c r="YE232" s="202"/>
      <c r="YF232" s="202"/>
      <c r="YG232" s="202"/>
      <c r="YH232" s="202"/>
      <c r="YI232" s="202"/>
      <c r="YJ232" s="202"/>
      <c r="YK232" s="202"/>
      <c r="YL232" s="202"/>
      <c r="YM232" s="202"/>
      <c r="YN232" s="202"/>
      <c r="YO232" s="202"/>
      <c r="YP232" s="202"/>
      <c r="YQ232" s="202"/>
      <c r="YR232" s="202"/>
      <c r="YS232" s="202"/>
      <c r="YT232" s="202"/>
      <c r="YU232" s="202"/>
      <c r="YV232" s="202"/>
      <c r="YW232" s="202"/>
      <c r="YX232" s="202"/>
      <c r="YY232" s="202"/>
      <c r="YZ232" s="202"/>
      <c r="ZA232" s="202"/>
      <c r="ZB232" s="202"/>
      <c r="ZC232" s="202"/>
      <c r="ZD232" s="202"/>
      <c r="ZE232" s="202"/>
      <c r="ZF232" s="202"/>
      <c r="ZG232" s="202"/>
      <c r="ZH232" s="202"/>
      <c r="ZI232" s="202"/>
      <c r="ZJ232" s="202"/>
      <c r="ZK232" s="202"/>
      <c r="ZL232" s="202"/>
      <c r="ZM232" s="202"/>
      <c r="ZN232" s="202"/>
      <c r="ZO232" s="202"/>
      <c r="ZP232" s="202"/>
      <c r="ZQ232" s="202"/>
      <c r="ZR232" s="202"/>
      <c r="ZS232" s="202"/>
      <c r="ZT232" s="202"/>
      <c r="ZU232" s="202"/>
      <c r="ZV232" s="202"/>
      <c r="ZW232" s="202"/>
      <c r="ZX232" s="202"/>
      <c r="ZY232" s="202"/>
      <c r="ZZ232" s="202"/>
      <c r="AAA232" s="202"/>
      <c r="AAB232" s="202"/>
      <c r="AAC232" s="202"/>
      <c r="AAD232" s="202"/>
      <c r="AAE232" s="202"/>
      <c r="AAF232" s="202"/>
      <c r="AAG232" s="202"/>
      <c r="AAH232" s="202"/>
      <c r="AAI232" s="202"/>
      <c r="AAJ232" s="202"/>
      <c r="AAK232" s="202"/>
      <c r="AAL232" s="202"/>
      <c r="AAM232" s="202"/>
      <c r="AAN232" s="202"/>
      <c r="AAO232" s="202"/>
      <c r="AAP232" s="202"/>
      <c r="AAQ232" s="202"/>
      <c r="AAR232" s="202"/>
      <c r="AAS232" s="202"/>
      <c r="AAT232" s="202"/>
      <c r="AAU232" s="202"/>
      <c r="AAV232" s="202"/>
      <c r="AAW232" s="202"/>
      <c r="AAX232" s="202"/>
      <c r="AAY232" s="202"/>
      <c r="AAZ232" s="202"/>
      <c r="ABA232" s="202"/>
      <c r="ABB232" s="202"/>
      <c r="ABC232" s="202"/>
      <c r="ABD232" s="202"/>
      <c r="ABE232" s="202"/>
      <c r="ABF232" s="202"/>
      <c r="ABG232" s="202"/>
      <c r="ABH232" s="202"/>
      <c r="ABI232" s="202"/>
      <c r="ABJ232" s="202"/>
      <c r="ABK232" s="202"/>
      <c r="ABL232" s="202"/>
      <c r="ABM232" s="202"/>
      <c r="ABN232" s="202"/>
      <c r="ABO232" s="202"/>
      <c r="ABP232" s="202"/>
      <c r="ABQ232" s="202"/>
      <c r="ABR232" s="202"/>
      <c r="ABS232" s="202"/>
      <c r="ABT232" s="202"/>
      <c r="ABU232" s="202"/>
      <c r="ABV232" s="202"/>
      <c r="ABW232" s="202"/>
      <c r="ABX232" s="202"/>
      <c r="ABY232" s="202"/>
      <c r="ABZ232" s="202"/>
      <c r="ACA232" s="202"/>
      <c r="ACB232" s="202"/>
      <c r="ACC232" s="202"/>
      <c r="ACD232" s="202"/>
      <c r="ACE232" s="202"/>
      <c r="ACF232" s="202"/>
      <c r="ACG232" s="202"/>
      <c r="ACH232" s="202"/>
      <c r="ACI232" s="202"/>
      <c r="ACJ232" s="202"/>
      <c r="ACK232" s="202"/>
      <c r="ACL232" s="202"/>
      <c r="ACM232" s="202"/>
      <c r="ACN232" s="202"/>
      <c r="ACO232" s="202"/>
      <c r="ACP232" s="202"/>
      <c r="ACQ232" s="202"/>
      <c r="ACR232" s="202"/>
      <c r="ACS232" s="202"/>
      <c r="ACT232" s="202"/>
      <c r="ACU232" s="202"/>
      <c r="ACV232" s="202"/>
      <c r="ACW232" s="202"/>
      <c r="ACX232" s="202"/>
      <c r="ACY232" s="202"/>
      <c r="ACZ232" s="202"/>
      <c r="ADA232" s="202"/>
      <c r="ADB232" s="202"/>
      <c r="ADC232" s="202"/>
      <c r="ADD232" s="202"/>
      <c r="ADE232" s="202"/>
      <c r="ADF232" s="202"/>
      <c r="ADG232" s="202"/>
      <c r="ADH232" s="202"/>
      <c r="ADI232" s="202"/>
      <c r="ADJ232" s="202"/>
      <c r="ADK232" s="202"/>
      <c r="ADL232" s="202"/>
      <c r="ADM232" s="202"/>
      <c r="ADN232" s="202"/>
      <c r="ADO232" s="202"/>
      <c r="ADP232" s="202"/>
      <c r="ADQ232" s="202"/>
      <c r="ADR232" s="202"/>
      <c r="ADS232" s="202"/>
      <c r="ADT232" s="202"/>
      <c r="ADU232" s="202"/>
      <c r="ADV232" s="202"/>
      <c r="ADW232" s="202"/>
      <c r="ADX232" s="202"/>
      <c r="ADY232" s="202"/>
      <c r="ADZ232" s="202"/>
      <c r="AEA232" s="202"/>
      <c r="AEB232" s="202"/>
      <c r="AEC232" s="202"/>
      <c r="AED232" s="202"/>
      <c r="AEE232" s="202"/>
      <c r="AEF232" s="202"/>
      <c r="AEG232" s="202"/>
      <c r="AEH232" s="202"/>
      <c r="AEI232" s="202"/>
      <c r="AEJ232" s="202"/>
      <c r="AEK232" s="202"/>
      <c r="AEL232" s="202"/>
      <c r="AEM232" s="202"/>
      <c r="AEN232" s="202"/>
      <c r="AEO232" s="202"/>
      <c r="AEP232" s="202"/>
      <c r="AEQ232" s="202"/>
      <c r="AER232" s="202"/>
      <c r="AES232" s="202"/>
      <c r="AET232" s="202"/>
      <c r="AEU232" s="202"/>
      <c r="AEV232" s="202"/>
      <c r="AEW232" s="202"/>
      <c r="AEX232" s="202"/>
      <c r="AEY232" s="202"/>
      <c r="AEZ232" s="202"/>
      <c r="AFA232" s="202"/>
      <c r="AFB232" s="202"/>
      <c r="AFC232" s="202"/>
      <c r="AFD232" s="202"/>
      <c r="AFE232" s="202"/>
      <c r="AFF232" s="202"/>
      <c r="AFG232" s="202"/>
      <c r="AFH232" s="202"/>
      <c r="AFI232" s="202"/>
      <c r="AFJ232" s="202"/>
      <c r="AFK232" s="202"/>
      <c r="AFL232" s="202"/>
      <c r="AFM232" s="202"/>
      <c r="AFN232" s="202"/>
      <c r="AFO232" s="202"/>
      <c r="AFP232" s="202"/>
      <c r="AFQ232" s="202"/>
      <c r="AFR232" s="202"/>
      <c r="AFS232" s="202"/>
      <c r="AFT232" s="202"/>
      <c r="AFU232" s="202"/>
      <c r="AFV232" s="202"/>
      <c r="AFW232" s="202"/>
      <c r="AFX232" s="202"/>
      <c r="AFY232" s="202"/>
      <c r="AFZ232" s="202"/>
      <c r="AGA232" s="202"/>
      <c r="AGB232" s="202"/>
      <c r="AGC232" s="202"/>
      <c r="AGD232" s="202"/>
      <c r="AGE232" s="202"/>
      <c r="AGF232" s="202"/>
      <c r="AGG232" s="202"/>
      <c r="AGH232" s="202"/>
      <c r="AGI232" s="202"/>
      <c r="AGJ232" s="202"/>
      <c r="AGK232" s="202"/>
      <c r="AGL232" s="202"/>
      <c r="AGM232" s="202"/>
      <c r="AGN232" s="202"/>
      <c r="AGO232" s="202"/>
      <c r="AGP232" s="202"/>
      <c r="AGQ232" s="202"/>
      <c r="AGR232" s="202"/>
      <c r="AGS232" s="202"/>
      <c r="AGT232" s="202"/>
      <c r="AGU232" s="202"/>
      <c r="AGV232" s="202"/>
      <c r="AGW232" s="202"/>
      <c r="AGX232" s="202"/>
      <c r="AGY232" s="202"/>
      <c r="AGZ232" s="202"/>
      <c r="AHA232" s="202"/>
      <c r="AHB232" s="202"/>
      <c r="AHC232" s="202"/>
      <c r="AHD232" s="202"/>
      <c r="AHE232" s="202"/>
      <c r="AHF232" s="202"/>
      <c r="AHG232" s="202"/>
      <c r="AHH232" s="202"/>
      <c r="AHI232" s="202"/>
      <c r="AHJ232" s="202"/>
      <c r="AHK232" s="202"/>
      <c r="AHL232" s="202"/>
      <c r="AHM232" s="202"/>
      <c r="AHN232" s="202"/>
      <c r="AHO232" s="202"/>
      <c r="AHP232" s="202"/>
      <c r="AHQ232" s="202"/>
      <c r="AHR232" s="202"/>
      <c r="AHS232" s="202"/>
      <c r="AHT232" s="202"/>
      <c r="AHU232" s="202"/>
      <c r="AHV232" s="202"/>
      <c r="AHW232" s="202"/>
      <c r="AHX232" s="202"/>
      <c r="AHY232" s="202"/>
      <c r="AHZ232" s="202"/>
      <c r="AIA232" s="202"/>
      <c r="AIB232" s="202"/>
      <c r="AIC232" s="202"/>
      <c r="AID232" s="202"/>
      <c r="AIE232" s="202"/>
      <c r="AIF232" s="202"/>
      <c r="AIG232" s="202"/>
      <c r="AIH232" s="202"/>
      <c r="AII232" s="202"/>
      <c r="AIJ232" s="202"/>
      <c r="AIK232" s="202"/>
      <c r="AIL232" s="202"/>
      <c r="AIM232" s="202"/>
      <c r="AIN232" s="202"/>
      <c r="AIO232" s="202"/>
      <c r="AIP232" s="202"/>
      <c r="AIQ232" s="202"/>
      <c r="AIR232" s="202"/>
      <c r="AIS232" s="202"/>
      <c r="AIT232" s="202"/>
      <c r="AIU232" s="202"/>
      <c r="AIV232" s="202"/>
      <c r="AIW232" s="202"/>
      <c r="AIX232" s="202"/>
      <c r="AIY232" s="202"/>
      <c r="AIZ232" s="202"/>
      <c r="AJA232" s="202"/>
      <c r="AJB232" s="202"/>
      <c r="AJC232" s="202"/>
      <c r="AJD232" s="202"/>
      <c r="AJE232" s="202"/>
      <c r="AJF232" s="202"/>
      <c r="AJG232" s="202"/>
      <c r="AJH232" s="202"/>
      <c r="AJI232" s="202"/>
      <c r="AJJ232" s="202"/>
      <c r="AJK232" s="202"/>
      <c r="AJL232" s="202"/>
      <c r="AJM232" s="202"/>
      <c r="AJN232" s="202"/>
      <c r="AJO232" s="202"/>
      <c r="AJP232" s="202"/>
      <c r="AJQ232" s="202"/>
      <c r="AJR232" s="202"/>
      <c r="AJS232" s="202"/>
      <c r="AJT232" s="202"/>
      <c r="AJU232" s="202"/>
      <c r="AJV232" s="202"/>
      <c r="AJW232" s="202"/>
      <c r="AJX232" s="202"/>
      <c r="AJY232" s="202"/>
      <c r="AJZ232" s="202"/>
      <c r="AKA232" s="202"/>
      <c r="AKB232" s="202"/>
      <c r="AKC232" s="202"/>
      <c r="AKD232" s="202"/>
      <c r="AKE232" s="202"/>
      <c r="AKF232" s="202"/>
      <c r="AKG232" s="202"/>
      <c r="AKH232" s="202"/>
      <c r="AKI232" s="202"/>
      <c r="AKJ232" s="202"/>
      <c r="AKK232" s="202"/>
      <c r="AKL232" s="202"/>
      <c r="AKM232" s="202"/>
      <c r="AKN232" s="202"/>
      <c r="AKO232" s="202"/>
      <c r="AKP232" s="202"/>
      <c r="AKQ232" s="202"/>
      <c r="AKR232" s="202"/>
      <c r="AKS232" s="202"/>
      <c r="AKT232" s="202"/>
      <c r="AKU232" s="202"/>
      <c r="AKV232" s="202"/>
      <c r="AKW232" s="202"/>
      <c r="AKX232" s="202"/>
      <c r="AKY232" s="202"/>
      <c r="AKZ232" s="202"/>
      <c r="ALA232" s="202"/>
      <c r="ALB232" s="202"/>
      <c r="ALC232" s="202"/>
      <c r="ALD232" s="202"/>
      <c r="ALE232" s="202"/>
      <c r="ALF232" s="202"/>
      <c r="ALG232" s="202"/>
      <c r="ALH232" s="202"/>
      <c r="ALI232" s="202"/>
      <c r="ALJ232" s="202"/>
      <c r="ALK232" s="202"/>
      <c r="ALL232" s="202"/>
      <c r="ALM232" s="202"/>
      <c r="ALN232" s="202"/>
      <c r="ALO232" s="202"/>
      <c r="ALP232" s="202"/>
      <c r="ALQ232" s="202"/>
      <c r="ALR232" s="202"/>
      <c r="ALS232" s="202"/>
      <c r="ALT232" s="202"/>
      <c r="ALU232" s="202"/>
      <c r="ALV232" s="202"/>
      <c r="ALW232" s="202"/>
      <c r="ALX232" s="202"/>
      <c r="ALY232" s="202"/>
      <c r="ALZ232" s="202"/>
      <c r="AMA232" s="202"/>
      <c r="AMB232" s="202"/>
      <c r="AMC232" s="202"/>
      <c r="AMD232" s="202"/>
      <c r="AME232" s="202"/>
    </row>
    <row r="233" spans="1:1020" s="208" customFormat="1">
      <c r="A233" s="209"/>
      <c r="B233" s="210"/>
      <c r="C233" s="199"/>
      <c r="D233" s="205"/>
      <c r="E233" s="205"/>
      <c r="F233" s="204"/>
      <c r="G233" s="204"/>
      <c r="H233" s="204"/>
      <c r="I233" s="204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  <c r="BL233" s="202"/>
      <c r="BM233" s="202"/>
      <c r="BN233" s="202"/>
      <c r="BO233" s="202"/>
      <c r="BP233" s="202"/>
      <c r="BQ233" s="202"/>
      <c r="BR233" s="202"/>
      <c r="BS233" s="202"/>
      <c r="BT233" s="202"/>
      <c r="BU233" s="202"/>
      <c r="BV233" s="202"/>
      <c r="BW233" s="202"/>
      <c r="BX233" s="202"/>
      <c r="BY233" s="202"/>
      <c r="BZ233" s="202"/>
      <c r="CA233" s="202"/>
      <c r="CB233" s="202"/>
      <c r="CC233" s="202"/>
      <c r="CD233" s="202"/>
      <c r="CE233" s="202"/>
      <c r="CF233" s="202"/>
      <c r="CG233" s="202"/>
      <c r="CH233" s="202"/>
      <c r="CI233" s="202"/>
      <c r="CJ233" s="202"/>
      <c r="CK233" s="202"/>
      <c r="CL233" s="202"/>
      <c r="CM233" s="202"/>
      <c r="CN233" s="202"/>
      <c r="CO233" s="202"/>
      <c r="CP233" s="202"/>
      <c r="CQ233" s="202"/>
      <c r="CR233" s="202"/>
      <c r="CS233" s="202"/>
      <c r="CT233" s="202"/>
      <c r="CU233" s="202"/>
      <c r="CV233" s="202"/>
      <c r="CW233" s="202"/>
      <c r="CX233" s="202"/>
      <c r="CY233" s="202"/>
      <c r="CZ233" s="202"/>
      <c r="DA233" s="202"/>
      <c r="DB233" s="202"/>
      <c r="DC233" s="202"/>
      <c r="DD233" s="202"/>
      <c r="DE233" s="202"/>
      <c r="DF233" s="202"/>
      <c r="DG233" s="202"/>
      <c r="DH233" s="202"/>
      <c r="DI233" s="202"/>
      <c r="DJ233" s="202"/>
      <c r="DK233" s="202"/>
      <c r="DL233" s="202"/>
      <c r="DM233" s="202"/>
      <c r="DN233" s="202"/>
      <c r="DO233" s="202"/>
      <c r="DP233" s="202"/>
      <c r="DQ233" s="202"/>
      <c r="DR233" s="202"/>
      <c r="DS233" s="202"/>
      <c r="DT233" s="202"/>
      <c r="DU233" s="202"/>
      <c r="DV233" s="202"/>
      <c r="DW233" s="202"/>
      <c r="DX233" s="202"/>
      <c r="DY233" s="202"/>
      <c r="DZ233" s="202"/>
      <c r="EA233" s="202"/>
      <c r="EB233" s="202"/>
      <c r="EC233" s="202"/>
      <c r="ED233" s="202"/>
      <c r="EE233" s="202"/>
      <c r="EF233" s="202"/>
      <c r="EG233" s="202"/>
      <c r="EH233" s="202"/>
      <c r="EI233" s="202"/>
      <c r="EJ233" s="202"/>
      <c r="EK233" s="202"/>
      <c r="EL233" s="202"/>
      <c r="EM233" s="202"/>
      <c r="EN233" s="202"/>
      <c r="EO233" s="202"/>
      <c r="EP233" s="202"/>
      <c r="EQ233" s="202"/>
      <c r="ER233" s="202"/>
      <c r="ES233" s="202"/>
      <c r="ET233" s="202"/>
      <c r="EU233" s="202"/>
      <c r="EV233" s="202"/>
      <c r="EW233" s="202"/>
      <c r="EX233" s="202"/>
      <c r="EY233" s="202"/>
      <c r="EZ233" s="202"/>
      <c r="FA233" s="202"/>
      <c r="FB233" s="202"/>
      <c r="FC233" s="202"/>
      <c r="FD233" s="202"/>
      <c r="FE233" s="202"/>
      <c r="FF233" s="202"/>
      <c r="FG233" s="202"/>
      <c r="FH233" s="202"/>
      <c r="FI233" s="202"/>
      <c r="FJ233" s="202"/>
      <c r="FK233" s="202"/>
      <c r="FL233" s="202"/>
      <c r="FM233" s="202"/>
      <c r="FN233" s="202"/>
      <c r="FO233" s="202"/>
      <c r="FP233" s="202"/>
      <c r="FQ233" s="202"/>
      <c r="FR233" s="202"/>
      <c r="FS233" s="202"/>
      <c r="FT233" s="202"/>
      <c r="FU233" s="202"/>
      <c r="FV233" s="202"/>
      <c r="FW233" s="202"/>
      <c r="FX233" s="202"/>
      <c r="FY233" s="202"/>
      <c r="FZ233" s="202"/>
      <c r="GA233" s="202"/>
      <c r="GB233" s="202"/>
      <c r="GC233" s="202"/>
      <c r="GD233" s="202"/>
      <c r="GE233" s="202"/>
      <c r="GF233" s="202"/>
      <c r="GG233" s="202"/>
      <c r="GH233" s="202"/>
      <c r="GI233" s="202"/>
      <c r="GJ233" s="202"/>
      <c r="GK233" s="202"/>
      <c r="GL233" s="202"/>
      <c r="GM233" s="202"/>
      <c r="GN233" s="202"/>
      <c r="GO233" s="202"/>
      <c r="GP233" s="202"/>
      <c r="GQ233" s="202"/>
      <c r="GR233" s="202"/>
      <c r="GS233" s="202"/>
      <c r="GT233" s="202"/>
      <c r="GU233" s="202"/>
      <c r="GV233" s="202"/>
      <c r="GW233" s="202"/>
      <c r="GX233" s="202"/>
      <c r="GY233" s="202"/>
      <c r="GZ233" s="202"/>
      <c r="HA233" s="202"/>
      <c r="HB233" s="202"/>
      <c r="HC233" s="202"/>
      <c r="HD233" s="202"/>
      <c r="HE233" s="202"/>
      <c r="HF233" s="202"/>
      <c r="HG233" s="202"/>
      <c r="HH233" s="202"/>
      <c r="HI233" s="202"/>
      <c r="HJ233" s="202"/>
      <c r="HK233" s="202"/>
      <c r="HL233" s="202"/>
      <c r="HM233" s="202"/>
      <c r="HN233" s="202"/>
      <c r="HO233" s="202"/>
      <c r="HP233" s="202"/>
      <c r="HQ233" s="202"/>
      <c r="HR233" s="202"/>
      <c r="HS233" s="202"/>
      <c r="HT233" s="202"/>
      <c r="HU233" s="202"/>
      <c r="HV233" s="202"/>
      <c r="HW233" s="202"/>
      <c r="HX233" s="202"/>
      <c r="HY233" s="202"/>
      <c r="HZ233" s="202"/>
      <c r="IA233" s="202"/>
      <c r="IB233" s="202"/>
      <c r="IC233" s="202"/>
      <c r="ID233" s="202"/>
      <c r="IE233" s="202"/>
      <c r="IF233" s="202"/>
      <c r="IG233" s="202"/>
      <c r="IH233" s="202"/>
      <c r="II233" s="202"/>
      <c r="IJ233" s="202"/>
      <c r="IK233" s="202"/>
      <c r="IL233" s="202"/>
      <c r="IM233" s="202"/>
      <c r="IN233" s="202"/>
      <c r="IO233" s="202"/>
      <c r="IP233" s="202"/>
      <c r="IQ233" s="202"/>
      <c r="IR233" s="202"/>
      <c r="IS233" s="202"/>
      <c r="IT233" s="202"/>
      <c r="IU233" s="202"/>
      <c r="IV233" s="202"/>
      <c r="IW233" s="202"/>
      <c r="IX233" s="202"/>
      <c r="IY233" s="202"/>
      <c r="IZ233" s="202"/>
      <c r="JA233" s="202"/>
      <c r="JB233" s="202"/>
      <c r="JC233" s="202"/>
      <c r="JD233" s="202"/>
      <c r="JE233" s="202"/>
      <c r="JF233" s="202"/>
      <c r="JG233" s="202"/>
      <c r="JH233" s="202"/>
      <c r="JI233" s="202"/>
      <c r="JJ233" s="202"/>
      <c r="JK233" s="202"/>
      <c r="JL233" s="202"/>
      <c r="JM233" s="202"/>
      <c r="JN233" s="202"/>
      <c r="JO233" s="202"/>
      <c r="JP233" s="202"/>
      <c r="JQ233" s="202"/>
      <c r="JR233" s="202"/>
      <c r="JS233" s="202"/>
      <c r="JT233" s="202"/>
      <c r="JU233" s="202"/>
      <c r="JV233" s="202"/>
      <c r="JW233" s="202"/>
      <c r="JX233" s="202"/>
      <c r="JY233" s="202"/>
      <c r="JZ233" s="202"/>
      <c r="KA233" s="202"/>
      <c r="KB233" s="202"/>
      <c r="KC233" s="202"/>
      <c r="KD233" s="202"/>
      <c r="KE233" s="202"/>
      <c r="KF233" s="202"/>
      <c r="KG233" s="202"/>
      <c r="KH233" s="202"/>
      <c r="KI233" s="202"/>
      <c r="KJ233" s="202"/>
      <c r="KK233" s="202"/>
      <c r="KL233" s="202"/>
      <c r="KM233" s="202"/>
      <c r="KN233" s="202"/>
      <c r="KO233" s="202"/>
      <c r="KP233" s="202"/>
      <c r="KQ233" s="202"/>
      <c r="KR233" s="202"/>
      <c r="KS233" s="202"/>
      <c r="KT233" s="202"/>
      <c r="KU233" s="202"/>
      <c r="KV233" s="202"/>
      <c r="KW233" s="202"/>
      <c r="KX233" s="202"/>
      <c r="KY233" s="202"/>
      <c r="KZ233" s="202"/>
      <c r="LA233" s="202"/>
      <c r="LB233" s="202"/>
      <c r="LC233" s="202"/>
      <c r="LD233" s="202"/>
      <c r="LE233" s="202"/>
      <c r="LF233" s="202"/>
      <c r="LG233" s="202"/>
      <c r="LH233" s="202"/>
      <c r="LI233" s="202"/>
      <c r="LJ233" s="202"/>
      <c r="LK233" s="202"/>
      <c r="LL233" s="202"/>
      <c r="LM233" s="202"/>
      <c r="LN233" s="202"/>
      <c r="LO233" s="202"/>
      <c r="LP233" s="202"/>
      <c r="LQ233" s="202"/>
      <c r="LR233" s="202"/>
      <c r="LS233" s="202"/>
      <c r="LT233" s="202"/>
      <c r="LU233" s="202"/>
      <c r="LV233" s="202"/>
      <c r="LW233" s="202"/>
      <c r="LX233" s="202"/>
      <c r="LY233" s="202"/>
      <c r="LZ233" s="202"/>
      <c r="MA233" s="202"/>
      <c r="MB233" s="202"/>
      <c r="MC233" s="202"/>
      <c r="MD233" s="202"/>
      <c r="ME233" s="202"/>
      <c r="MF233" s="202"/>
      <c r="MG233" s="202"/>
      <c r="MH233" s="202"/>
      <c r="MI233" s="202"/>
      <c r="MJ233" s="202"/>
      <c r="MK233" s="202"/>
      <c r="ML233" s="202"/>
      <c r="MM233" s="202"/>
      <c r="MN233" s="202"/>
      <c r="MO233" s="202"/>
      <c r="MP233" s="202"/>
      <c r="MQ233" s="202"/>
      <c r="MR233" s="202"/>
      <c r="MS233" s="202"/>
      <c r="MT233" s="202"/>
      <c r="MU233" s="202"/>
      <c r="MV233" s="202"/>
      <c r="MW233" s="202"/>
      <c r="MX233" s="202"/>
      <c r="MY233" s="202"/>
      <c r="MZ233" s="202"/>
      <c r="NA233" s="202"/>
      <c r="NB233" s="202"/>
      <c r="NC233" s="202"/>
      <c r="ND233" s="202"/>
      <c r="NE233" s="202"/>
      <c r="NF233" s="202"/>
      <c r="NG233" s="202"/>
      <c r="NH233" s="202"/>
      <c r="NI233" s="202"/>
      <c r="NJ233" s="202"/>
      <c r="NK233" s="202"/>
      <c r="NL233" s="202"/>
      <c r="NM233" s="202"/>
      <c r="NN233" s="202"/>
      <c r="NO233" s="202"/>
      <c r="NP233" s="202"/>
      <c r="NQ233" s="202"/>
      <c r="NR233" s="202"/>
      <c r="NS233" s="202"/>
      <c r="NT233" s="202"/>
      <c r="NU233" s="202"/>
      <c r="NV233" s="202"/>
      <c r="NW233" s="202"/>
      <c r="NX233" s="202"/>
      <c r="NY233" s="202"/>
      <c r="NZ233" s="202"/>
      <c r="OA233" s="202"/>
      <c r="OB233" s="202"/>
      <c r="OC233" s="202"/>
      <c r="OD233" s="202"/>
      <c r="OE233" s="202"/>
      <c r="OF233" s="202"/>
      <c r="OG233" s="202"/>
      <c r="OH233" s="202"/>
      <c r="OI233" s="202"/>
      <c r="OJ233" s="202"/>
      <c r="OK233" s="202"/>
      <c r="OL233" s="202"/>
      <c r="OM233" s="202"/>
      <c r="ON233" s="202"/>
      <c r="OO233" s="202"/>
      <c r="OP233" s="202"/>
      <c r="OQ233" s="202"/>
      <c r="OR233" s="202"/>
      <c r="OS233" s="202"/>
      <c r="OT233" s="202"/>
      <c r="OU233" s="202"/>
      <c r="OV233" s="202"/>
      <c r="OW233" s="202"/>
      <c r="OX233" s="202"/>
      <c r="OY233" s="202"/>
      <c r="OZ233" s="202"/>
      <c r="PA233" s="202"/>
      <c r="PB233" s="202"/>
      <c r="PC233" s="202"/>
      <c r="PD233" s="202"/>
      <c r="PE233" s="202"/>
      <c r="PF233" s="202"/>
      <c r="PG233" s="202"/>
      <c r="PH233" s="202"/>
      <c r="PI233" s="202"/>
      <c r="PJ233" s="202"/>
      <c r="PK233" s="202"/>
      <c r="PL233" s="202"/>
      <c r="PM233" s="202"/>
      <c r="PN233" s="202"/>
      <c r="PO233" s="202"/>
      <c r="PP233" s="202"/>
      <c r="PQ233" s="202"/>
      <c r="PR233" s="202"/>
      <c r="PS233" s="202"/>
      <c r="PT233" s="202"/>
      <c r="PU233" s="202"/>
      <c r="PV233" s="202"/>
      <c r="PW233" s="202"/>
      <c r="PX233" s="202"/>
      <c r="PY233" s="202"/>
      <c r="PZ233" s="202"/>
      <c r="QA233" s="202"/>
      <c r="QB233" s="202"/>
      <c r="QC233" s="202"/>
      <c r="QD233" s="202"/>
      <c r="QE233" s="202"/>
      <c r="QF233" s="202"/>
      <c r="QG233" s="202"/>
      <c r="QH233" s="202"/>
      <c r="QI233" s="202"/>
      <c r="QJ233" s="202"/>
      <c r="QK233" s="202"/>
      <c r="QL233" s="202"/>
      <c r="QM233" s="202"/>
      <c r="QN233" s="202"/>
      <c r="QO233" s="202"/>
      <c r="QP233" s="202"/>
      <c r="QQ233" s="202"/>
      <c r="QR233" s="202"/>
      <c r="QS233" s="202"/>
      <c r="QT233" s="202"/>
      <c r="QU233" s="202"/>
      <c r="QV233" s="202"/>
      <c r="QW233" s="202"/>
      <c r="QX233" s="202"/>
      <c r="QY233" s="202"/>
      <c r="QZ233" s="202"/>
      <c r="RA233" s="202"/>
      <c r="RB233" s="202"/>
      <c r="RC233" s="202"/>
      <c r="RD233" s="202"/>
      <c r="RE233" s="202"/>
      <c r="RF233" s="202"/>
      <c r="RG233" s="202"/>
      <c r="RH233" s="202"/>
      <c r="RI233" s="202"/>
      <c r="RJ233" s="202"/>
      <c r="RK233" s="202"/>
      <c r="RL233" s="202"/>
      <c r="RM233" s="202"/>
      <c r="RN233" s="202"/>
      <c r="RO233" s="202"/>
      <c r="RP233" s="202"/>
      <c r="RQ233" s="202"/>
      <c r="RR233" s="202"/>
      <c r="RS233" s="202"/>
      <c r="RT233" s="202"/>
      <c r="RU233" s="202"/>
      <c r="RV233" s="202"/>
      <c r="RW233" s="202"/>
      <c r="RX233" s="202"/>
      <c r="RY233" s="202"/>
      <c r="RZ233" s="202"/>
      <c r="SA233" s="202"/>
      <c r="SB233" s="202"/>
      <c r="SC233" s="202"/>
      <c r="SD233" s="202"/>
      <c r="SE233" s="202"/>
      <c r="SF233" s="202"/>
      <c r="SG233" s="202"/>
      <c r="SH233" s="202"/>
      <c r="SI233" s="202"/>
      <c r="SJ233" s="202"/>
      <c r="SK233" s="202"/>
      <c r="SL233" s="202"/>
      <c r="SM233" s="202"/>
      <c r="SN233" s="202"/>
      <c r="SO233" s="202"/>
      <c r="SP233" s="202"/>
      <c r="SQ233" s="202"/>
      <c r="SR233" s="202"/>
      <c r="SS233" s="202"/>
      <c r="ST233" s="202"/>
      <c r="SU233" s="202"/>
      <c r="SV233" s="202"/>
      <c r="SW233" s="202"/>
      <c r="SX233" s="202"/>
      <c r="SY233" s="202"/>
      <c r="SZ233" s="202"/>
      <c r="TA233" s="202"/>
      <c r="TB233" s="202"/>
      <c r="TC233" s="202"/>
      <c r="TD233" s="202"/>
      <c r="TE233" s="202"/>
      <c r="TF233" s="202"/>
      <c r="TG233" s="202"/>
      <c r="TH233" s="202"/>
      <c r="TI233" s="202"/>
      <c r="TJ233" s="202"/>
      <c r="TK233" s="202"/>
      <c r="TL233" s="202"/>
      <c r="TM233" s="202"/>
      <c r="TN233" s="202"/>
      <c r="TO233" s="202"/>
      <c r="TP233" s="202"/>
      <c r="TQ233" s="202"/>
      <c r="TR233" s="202"/>
      <c r="TS233" s="202"/>
      <c r="TT233" s="202"/>
      <c r="TU233" s="202"/>
      <c r="TV233" s="202"/>
      <c r="TW233" s="202"/>
      <c r="TX233" s="202"/>
      <c r="TY233" s="202"/>
      <c r="TZ233" s="202"/>
      <c r="UA233" s="202"/>
      <c r="UB233" s="202"/>
      <c r="UC233" s="202"/>
      <c r="UD233" s="202"/>
      <c r="UE233" s="202"/>
      <c r="UF233" s="202"/>
      <c r="UG233" s="202"/>
      <c r="UH233" s="202"/>
      <c r="UI233" s="202"/>
      <c r="UJ233" s="202"/>
      <c r="UK233" s="202"/>
      <c r="UL233" s="202"/>
      <c r="UM233" s="202"/>
      <c r="UN233" s="202"/>
      <c r="UO233" s="202"/>
      <c r="UP233" s="202"/>
      <c r="UQ233" s="202"/>
      <c r="UR233" s="202"/>
      <c r="US233" s="202"/>
      <c r="UT233" s="202"/>
      <c r="UU233" s="202"/>
      <c r="UV233" s="202"/>
      <c r="UW233" s="202"/>
      <c r="UX233" s="202"/>
      <c r="UY233" s="202"/>
      <c r="UZ233" s="202"/>
      <c r="VA233" s="202"/>
      <c r="VB233" s="202"/>
      <c r="VC233" s="202"/>
      <c r="VD233" s="202"/>
      <c r="VE233" s="202"/>
      <c r="VF233" s="202"/>
      <c r="VG233" s="202"/>
      <c r="VH233" s="202"/>
      <c r="VI233" s="202"/>
      <c r="VJ233" s="202"/>
      <c r="VK233" s="202"/>
      <c r="VL233" s="202"/>
      <c r="VM233" s="202"/>
      <c r="VN233" s="202"/>
      <c r="VO233" s="202"/>
      <c r="VP233" s="202"/>
      <c r="VQ233" s="202"/>
      <c r="VR233" s="202"/>
      <c r="VS233" s="202"/>
      <c r="VT233" s="202"/>
      <c r="VU233" s="202"/>
      <c r="VV233" s="202"/>
      <c r="VW233" s="202"/>
      <c r="VX233" s="202"/>
      <c r="VY233" s="202"/>
      <c r="VZ233" s="202"/>
      <c r="WA233" s="202"/>
      <c r="WB233" s="202"/>
      <c r="WC233" s="202"/>
      <c r="WD233" s="202"/>
      <c r="WE233" s="202"/>
      <c r="WF233" s="202"/>
      <c r="WG233" s="202"/>
      <c r="WH233" s="202"/>
      <c r="WI233" s="202"/>
      <c r="WJ233" s="202"/>
      <c r="WK233" s="202"/>
      <c r="WL233" s="202"/>
      <c r="WM233" s="202"/>
      <c r="WN233" s="202"/>
      <c r="WO233" s="202"/>
      <c r="WP233" s="202"/>
      <c r="WQ233" s="202"/>
      <c r="WR233" s="202"/>
      <c r="WS233" s="202"/>
      <c r="WT233" s="202"/>
      <c r="WU233" s="202"/>
      <c r="WV233" s="202"/>
      <c r="WW233" s="202"/>
      <c r="WX233" s="202"/>
      <c r="WY233" s="202"/>
      <c r="WZ233" s="202"/>
      <c r="XA233" s="202"/>
      <c r="XB233" s="202"/>
      <c r="XC233" s="202"/>
      <c r="XD233" s="202"/>
      <c r="XE233" s="202"/>
      <c r="XF233" s="202"/>
      <c r="XG233" s="202"/>
      <c r="XH233" s="202"/>
      <c r="XI233" s="202"/>
      <c r="XJ233" s="202"/>
      <c r="XK233" s="202"/>
      <c r="XL233" s="202"/>
      <c r="XM233" s="202"/>
      <c r="XN233" s="202"/>
      <c r="XO233" s="202"/>
      <c r="XP233" s="202"/>
      <c r="XQ233" s="202"/>
      <c r="XR233" s="202"/>
      <c r="XS233" s="202"/>
      <c r="XT233" s="202"/>
      <c r="XU233" s="202"/>
      <c r="XV233" s="202"/>
      <c r="XW233" s="202"/>
      <c r="XX233" s="202"/>
      <c r="XY233" s="202"/>
      <c r="XZ233" s="202"/>
      <c r="YA233" s="202"/>
      <c r="YB233" s="202"/>
      <c r="YC233" s="202"/>
      <c r="YD233" s="202"/>
      <c r="YE233" s="202"/>
      <c r="YF233" s="202"/>
      <c r="YG233" s="202"/>
      <c r="YH233" s="202"/>
      <c r="YI233" s="202"/>
      <c r="YJ233" s="202"/>
      <c r="YK233" s="202"/>
      <c r="YL233" s="202"/>
      <c r="YM233" s="202"/>
      <c r="YN233" s="202"/>
      <c r="YO233" s="202"/>
      <c r="YP233" s="202"/>
      <c r="YQ233" s="202"/>
      <c r="YR233" s="202"/>
      <c r="YS233" s="202"/>
      <c r="YT233" s="202"/>
      <c r="YU233" s="202"/>
      <c r="YV233" s="202"/>
      <c r="YW233" s="202"/>
      <c r="YX233" s="202"/>
      <c r="YY233" s="202"/>
      <c r="YZ233" s="202"/>
      <c r="ZA233" s="202"/>
      <c r="ZB233" s="202"/>
      <c r="ZC233" s="202"/>
      <c r="ZD233" s="202"/>
      <c r="ZE233" s="202"/>
      <c r="ZF233" s="202"/>
      <c r="ZG233" s="202"/>
      <c r="ZH233" s="202"/>
      <c r="ZI233" s="202"/>
      <c r="ZJ233" s="202"/>
      <c r="ZK233" s="202"/>
      <c r="ZL233" s="202"/>
      <c r="ZM233" s="202"/>
      <c r="ZN233" s="202"/>
      <c r="ZO233" s="202"/>
      <c r="ZP233" s="202"/>
      <c r="ZQ233" s="202"/>
      <c r="ZR233" s="202"/>
      <c r="ZS233" s="202"/>
      <c r="ZT233" s="202"/>
      <c r="ZU233" s="202"/>
      <c r="ZV233" s="202"/>
      <c r="ZW233" s="202"/>
      <c r="ZX233" s="202"/>
      <c r="ZY233" s="202"/>
      <c r="ZZ233" s="202"/>
      <c r="AAA233" s="202"/>
      <c r="AAB233" s="202"/>
      <c r="AAC233" s="202"/>
      <c r="AAD233" s="202"/>
      <c r="AAE233" s="202"/>
      <c r="AAF233" s="202"/>
      <c r="AAG233" s="202"/>
      <c r="AAH233" s="202"/>
      <c r="AAI233" s="202"/>
      <c r="AAJ233" s="202"/>
      <c r="AAK233" s="202"/>
      <c r="AAL233" s="202"/>
      <c r="AAM233" s="202"/>
      <c r="AAN233" s="202"/>
      <c r="AAO233" s="202"/>
      <c r="AAP233" s="202"/>
      <c r="AAQ233" s="202"/>
      <c r="AAR233" s="202"/>
      <c r="AAS233" s="202"/>
      <c r="AAT233" s="202"/>
      <c r="AAU233" s="202"/>
      <c r="AAV233" s="202"/>
      <c r="AAW233" s="202"/>
      <c r="AAX233" s="202"/>
      <c r="AAY233" s="202"/>
      <c r="AAZ233" s="202"/>
      <c r="ABA233" s="202"/>
      <c r="ABB233" s="202"/>
      <c r="ABC233" s="202"/>
      <c r="ABD233" s="202"/>
      <c r="ABE233" s="202"/>
      <c r="ABF233" s="202"/>
      <c r="ABG233" s="202"/>
      <c r="ABH233" s="202"/>
      <c r="ABI233" s="202"/>
      <c r="ABJ233" s="202"/>
      <c r="ABK233" s="202"/>
      <c r="ABL233" s="202"/>
      <c r="ABM233" s="202"/>
      <c r="ABN233" s="202"/>
      <c r="ABO233" s="202"/>
      <c r="ABP233" s="202"/>
      <c r="ABQ233" s="202"/>
      <c r="ABR233" s="202"/>
      <c r="ABS233" s="202"/>
      <c r="ABT233" s="202"/>
      <c r="ABU233" s="202"/>
      <c r="ABV233" s="202"/>
      <c r="ABW233" s="202"/>
      <c r="ABX233" s="202"/>
      <c r="ABY233" s="202"/>
      <c r="ABZ233" s="202"/>
      <c r="ACA233" s="202"/>
      <c r="ACB233" s="202"/>
      <c r="ACC233" s="202"/>
      <c r="ACD233" s="202"/>
      <c r="ACE233" s="202"/>
      <c r="ACF233" s="202"/>
      <c r="ACG233" s="202"/>
      <c r="ACH233" s="202"/>
      <c r="ACI233" s="202"/>
      <c r="ACJ233" s="202"/>
      <c r="ACK233" s="202"/>
      <c r="ACL233" s="202"/>
      <c r="ACM233" s="202"/>
      <c r="ACN233" s="202"/>
      <c r="ACO233" s="202"/>
      <c r="ACP233" s="202"/>
      <c r="ACQ233" s="202"/>
      <c r="ACR233" s="202"/>
      <c r="ACS233" s="202"/>
      <c r="ACT233" s="202"/>
      <c r="ACU233" s="202"/>
      <c r="ACV233" s="202"/>
      <c r="ACW233" s="202"/>
      <c r="ACX233" s="202"/>
      <c r="ACY233" s="202"/>
      <c r="ACZ233" s="202"/>
      <c r="ADA233" s="202"/>
      <c r="ADB233" s="202"/>
      <c r="ADC233" s="202"/>
      <c r="ADD233" s="202"/>
      <c r="ADE233" s="202"/>
      <c r="ADF233" s="202"/>
      <c r="ADG233" s="202"/>
      <c r="ADH233" s="202"/>
      <c r="ADI233" s="202"/>
      <c r="ADJ233" s="202"/>
      <c r="ADK233" s="202"/>
      <c r="ADL233" s="202"/>
      <c r="ADM233" s="202"/>
      <c r="ADN233" s="202"/>
      <c r="ADO233" s="202"/>
      <c r="ADP233" s="202"/>
      <c r="ADQ233" s="202"/>
      <c r="ADR233" s="202"/>
      <c r="ADS233" s="202"/>
      <c r="ADT233" s="202"/>
      <c r="ADU233" s="202"/>
      <c r="ADV233" s="202"/>
      <c r="ADW233" s="202"/>
      <c r="ADX233" s="202"/>
      <c r="ADY233" s="202"/>
      <c r="ADZ233" s="202"/>
      <c r="AEA233" s="202"/>
      <c r="AEB233" s="202"/>
      <c r="AEC233" s="202"/>
      <c r="AED233" s="202"/>
      <c r="AEE233" s="202"/>
      <c r="AEF233" s="202"/>
      <c r="AEG233" s="202"/>
      <c r="AEH233" s="202"/>
      <c r="AEI233" s="202"/>
      <c r="AEJ233" s="202"/>
      <c r="AEK233" s="202"/>
      <c r="AEL233" s="202"/>
      <c r="AEM233" s="202"/>
      <c r="AEN233" s="202"/>
      <c r="AEO233" s="202"/>
      <c r="AEP233" s="202"/>
      <c r="AEQ233" s="202"/>
      <c r="AER233" s="202"/>
      <c r="AES233" s="202"/>
      <c r="AET233" s="202"/>
      <c r="AEU233" s="202"/>
      <c r="AEV233" s="202"/>
      <c r="AEW233" s="202"/>
      <c r="AEX233" s="202"/>
      <c r="AEY233" s="202"/>
      <c r="AEZ233" s="202"/>
      <c r="AFA233" s="202"/>
      <c r="AFB233" s="202"/>
      <c r="AFC233" s="202"/>
      <c r="AFD233" s="202"/>
      <c r="AFE233" s="202"/>
      <c r="AFF233" s="202"/>
      <c r="AFG233" s="202"/>
      <c r="AFH233" s="202"/>
      <c r="AFI233" s="202"/>
      <c r="AFJ233" s="202"/>
      <c r="AFK233" s="202"/>
      <c r="AFL233" s="202"/>
      <c r="AFM233" s="202"/>
      <c r="AFN233" s="202"/>
      <c r="AFO233" s="202"/>
      <c r="AFP233" s="202"/>
      <c r="AFQ233" s="202"/>
      <c r="AFR233" s="202"/>
      <c r="AFS233" s="202"/>
      <c r="AFT233" s="202"/>
      <c r="AFU233" s="202"/>
      <c r="AFV233" s="202"/>
      <c r="AFW233" s="202"/>
      <c r="AFX233" s="202"/>
      <c r="AFY233" s="202"/>
      <c r="AFZ233" s="202"/>
      <c r="AGA233" s="202"/>
      <c r="AGB233" s="202"/>
      <c r="AGC233" s="202"/>
      <c r="AGD233" s="202"/>
      <c r="AGE233" s="202"/>
      <c r="AGF233" s="202"/>
      <c r="AGG233" s="202"/>
      <c r="AGH233" s="202"/>
      <c r="AGI233" s="202"/>
      <c r="AGJ233" s="202"/>
      <c r="AGK233" s="202"/>
      <c r="AGL233" s="202"/>
      <c r="AGM233" s="202"/>
      <c r="AGN233" s="202"/>
      <c r="AGO233" s="202"/>
      <c r="AGP233" s="202"/>
      <c r="AGQ233" s="202"/>
      <c r="AGR233" s="202"/>
      <c r="AGS233" s="202"/>
      <c r="AGT233" s="202"/>
      <c r="AGU233" s="202"/>
      <c r="AGV233" s="202"/>
      <c r="AGW233" s="202"/>
      <c r="AGX233" s="202"/>
      <c r="AGY233" s="202"/>
      <c r="AGZ233" s="202"/>
      <c r="AHA233" s="202"/>
      <c r="AHB233" s="202"/>
      <c r="AHC233" s="202"/>
      <c r="AHD233" s="202"/>
      <c r="AHE233" s="202"/>
      <c r="AHF233" s="202"/>
      <c r="AHG233" s="202"/>
      <c r="AHH233" s="202"/>
      <c r="AHI233" s="202"/>
      <c r="AHJ233" s="202"/>
      <c r="AHK233" s="202"/>
      <c r="AHL233" s="202"/>
      <c r="AHM233" s="202"/>
      <c r="AHN233" s="202"/>
      <c r="AHO233" s="202"/>
      <c r="AHP233" s="202"/>
      <c r="AHQ233" s="202"/>
      <c r="AHR233" s="202"/>
      <c r="AHS233" s="202"/>
      <c r="AHT233" s="202"/>
      <c r="AHU233" s="202"/>
      <c r="AHV233" s="202"/>
      <c r="AHW233" s="202"/>
      <c r="AHX233" s="202"/>
      <c r="AHY233" s="202"/>
      <c r="AHZ233" s="202"/>
      <c r="AIA233" s="202"/>
      <c r="AIB233" s="202"/>
      <c r="AIC233" s="202"/>
      <c r="AID233" s="202"/>
      <c r="AIE233" s="202"/>
      <c r="AIF233" s="202"/>
      <c r="AIG233" s="202"/>
      <c r="AIH233" s="202"/>
      <c r="AII233" s="202"/>
      <c r="AIJ233" s="202"/>
      <c r="AIK233" s="202"/>
      <c r="AIL233" s="202"/>
      <c r="AIM233" s="202"/>
      <c r="AIN233" s="202"/>
      <c r="AIO233" s="202"/>
      <c r="AIP233" s="202"/>
      <c r="AIQ233" s="202"/>
      <c r="AIR233" s="202"/>
      <c r="AIS233" s="202"/>
      <c r="AIT233" s="202"/>
      <c r="AIU233" s="202"/>
      <c r="AIV233" s="202"/>
      <c r="AIW233" s="202"/>
      <c r="AIX233" s="202"/>
      <c r="AIY233" s="202"/>
      <c r="AIZ233" s="202"/>
      <c r="AJA233" s="202"/>
      <c r="AJB233" s="202"/>
      <c r="AJC233" s="202"/>
      <c r="AJD233" s="202"/>
      <c r="AJE233" s="202"/>
      <c r="AJF233" s="202"/>
      <c r="AJG233" s="202"/>
      <c r="AJH233" s="202"/>
      <c r="AJI233" s="202"/>
      <c r="AJJ233" s="202"/>
      <c r="AJK233" s="202"/>
      <c r="AJL233" s="202"/>
      <c r="AJM233" s="202"/>
      <c r="AJN233" s="202"/>
      <c r="AJO233" s="202"/>
      <c r="AJP233" s="202"/>
      <c r="AJQ233" s="202"/>
      <c r="AJR233" s="202"/>
      <c r="AJS233" s="202"/>
      <c r="AJT233" s="202"/>
      <c r="AJU233" s="202"/>
      <c r="AJV233" s="202"/>
      <c r="AJW233" s="202"/>
      <c r="AJX233" s="202"/>
      <c r="AJY233" s="202"/>
      <c r="AJZ233" s="202"/>
      <c r="AKA233" s="202"/>
      <c r="AKB233" s="202"/>
      <c r="AKC233" s="202"/>
      <c r="AKD233" s="202"/>
      <c r="AKE233" s="202"/>
      <c r="AKF233" s="202"/>
      <c r="AKG233" s="202"/>
      <c r="AKH233" s="202"/>
      <c r="AKI233" s="202"/>
      <c r="AKJ233" s="202"/>
      <c r="AKK233" s="202"/>
      <c r="AKL233" s="202"/>
      <c r="AKM233" s="202"/>
      <c r="AKN233" s="202"/>
      <c r="AKO233" s="202"/>
      <c r="AKP233" s="202"/>
      <c r="AKQ233" s="202"/>
      <c r="AKR233" s="202"/>
      <c r="AKS233" s="202"/>
      <c r="AKT233" s="202"/>
      <c r="AKU233" s="202"/>
      <c r="AKV233" s="202"/>
      <c r="AKW233" s="202"/>
      <c r="AKX233" s="202"/>
      <c r="AKY233" s="202"/>
      <c r="AKZ233" s="202"/>
      <c r="ALA233" s="202"/>
      <c r="ALB233" s="202"/>
      <c r="ALC233" s="202"/>
      <c r="ALD233" s="202"/>
      <c r="ALE233" s="202"/>
      <c r="ALF233" s="202"/>
      <c r="ALG233" s="202"/>
      <c r="ALH233" s="202"/>
      <c r="ALI233" s="202"/>
      <c r="ALJ233" s="202"/>
      <c r="ALK233" s="202"/>
      <c r="ALL233" s="202"/>
      <c r="ALM233" s="202"/>
      <c r="ALN233" s="202"/>
      <c r="ALO233" s="202"/>
      <c r="ALP233" s="202"/>
      <c r="ALQ233" s="202"/>
      <c r="ALR233" s="202"/>
      <c r="ALS233" s="202"/>
      <c r="ALT233" s="202"/>
      <c r="ALU233" s="202"/>
      <c r="ALV233" s="202"/>
      <c r="ALW233" s="202"/>
      <c r="ALX233" s="202"/>
      <c r="ALY233" s="202"/>
      <c r="ALZ233" s="202"/>
      <c r="AMA233" s="202"/>
      <c r="AMB233" s="202"/>
      <c r="AMC233" s="202"/>
      <c r="AMD233" s="202"/>
      <c r="AME233" s="202"/>
    </row>
    <row r="234" spans="1:1020">
      <c r="C234" s="191"/>
      <c r="F234" s="204"/>
      <c r="AMF234"/>
    </row>
    <row r="235" spans="1:1020">
      <c r="C235" s="191"/>
      <c r="F235" s="204"/>
      <c r="AMF235"/>
    </row>
    <row r="236" spans="1:1020">
      <c r="C236" s="191"/>
      <c r="F236" s="204"/>
      <c r="AMF236"/>
    </row>
    <row r="237" spans="1:1020">
      <c r="C237" s="191"/>
      <c r="F237" s="204"/>
      <c r="AMF237"/>
    </row>
    <row r="238" spans="1:1020">
      <c r="C238" s="191"/>
      <c r="F238" s="204"/>
      <c r="AMF238"/>
    </row>
    <row r="239" spans="1:1020">
      <c r="C239" s="191"/>
      <c r="F239" s="204"/>
      <c r="AMF239"/>
    </row>
    <row r="240" spans="1:1020">
      <c r="C240" s="191"/>
      <c r="F240" s="204"/>
      <c r="AMF240"/>
    </row>
    <row r="241" spans="3:1020">
      <c r="C241" s="191"/>
      <c r="F241" s="204"/>
      <c r="AMF241"/>
    </row>
    <row r="242" spans="3:1020">
      <c r="C242" s="191"/>
      <c r="F242" s="204"/>
      <c r="AMF242"/>
    </row>
    <row r="243" spans="3:1020">
      <c r="C243" s="191"/>
      <c r="F243" s="204"/>
      <c r="AMF243"/>
    </row>
    <row r="244" spans="3:1020">
      <c r="C244" s="191"/>
      <c r="F244" s="204"/>
      <c r="AMF244"/>
    </row>
    <row r="245" spans="3:1020">
      <c r="C245" s="191"/>
      <c r="F245" s="204"/>
      <c r="AMF245"/>
    </row>
    <row r="246" spans="3:1020">
      <c r="C246" s="191"/>
      <c r="F246" s="204"/>
      <c r="AMF246"/>
    </row>
    <row r="247" spans="3:1020">
      <c r="C247" s="191"/>
      <c r="F247" s="204"/>
      <c r="AMF247"/>
    </row>
    <row r="248" spans="3:1020">
      <c r="C248" s="191"/>
      <c r="F248" s="204"/>
      <c r="AMF248"/>
    </row>
    <row r="249" spans="3:1020">
      <c r="C249" s="191"/>
      <c r="F249" s="204"/>
      <c r="AMF249"/>
    </row>
    <row r="250" spans="3:1020">
      <c r="C250" s="191"/>
      <c r="F250" s="204"/>
      <c r="AMF250"/>
    </row>
    <row r="251" spans="3:1020">
      <c r="C251" s="191"/>
      <c r="F251" s="204"/>
      <c r="AMF251"/>
    </row>
    <row r="252" spans="3:1020">
      <c r="C252" s="191"/>
      <c r="F252" s="204"/>
      <c r="AMF252"/>
    </row>
    <row r="253" spans="3:1020">
      <c r="C253" s="191"/>
      <c r="F253" s="204"/>
      <c r="AMF253"/>
    </row>
    <row r="254" spans="3:1020">
      <c r="C254" s="191"/>
      <c r="F254" s="204"/>
      <c r="AMF254"/>
    </row>
    <row r="255" spans="3:1020">
      <c r="C255" s="191"/>
      <c r="F255" s="204"/>
      <c r="AMF255"/>
    </row>
    <row r="256" spans="3:1020">
      <c r="C256" s="191"/>
      <c r="F256" s="204"/>
      <c r="AMF256"/>
    </row>
    <row r="257" spans="3:1020">
      <c r="C257" s="191"/>
      <c r="F257" s="204"/>
      <c r="AMF257"/>
    </row>
    <row r="258" spans="3:1020">
      <c r="C258" s="191"/>
      <c r="F258" s="204"/>
      <c r="AMF258"/>
    </row>
    <row r="259" spans="3:1020">
      <c r="C259" s="191"/>
      <c r="F259" s="204"/>
      <c r="AMF259"/>
    </row>
    <row r="260" spans="3:1020">
      <c r="C260" s="191"/>
      <c r="F260" s="204"/>
      <c r="AMF260"/>
    </row>
    <row r="261" spans="3:1020">
      <c r="C261" s="191"/>
      <c r="F261" s="204"/>
      <c r="AMF261"/>
    </row>
    <row r="262" spans="3:1020">
      <c r="C262" s="191"/>
      <c r="F262" s="204"/>
      <c r="AMF262"/>
    </row>
    <row r="263" spans="3:1020">
      <c r="C263" s="191"/>
      <c r="F263" s="204"/>
      <c r="AMF263"/>
    </row>
    <row r="264" spans="3:1020">
      <c r="C264" s="191"/>
      <c r="F264" s="204"/>
      <c r="AMF264"/>
    </row>
    <row r="265" spans="3:1020">
      <c r="C265" s="191"/>
      <c r="F265" s="204"/>
      <c r="AMF265"/>
    </row>
    <row r="266" spans="3:1020">
      <c r="C266" s="191"/>
      <c r="F266" s="204"/>
      <c r="AMF266"/>
    </row>
    <row r="267" spans="3:1020">
      <c r="C267" s="191"/>
      <c r="F267" s="204"/>
      <c r="AMF267"/>
    </row>
    <row r="268" spans="3:1020">
      <c r="C268" s="191"/>
      <c r="F268" s="204"/>
      <c r="AMF268"/>
    </row>
    <row r="269" spans="3:1020">
      <c r="C269" s="191"/>
      <c r="F269" s="204"/>
      <c r="AMF269"/>
    </row>
    <row r="270" spans="3:1020">
      <c r="C270" s="191"/>
      <c r="F270" s="204"/>
      <c r="AMF270"/>
    </row>
    <row r="271" spans="3:1020">
      <c r="C271" s="191"/>
      <c r="F271" s="204"/>
      <c r="AMF271"/>
    </row>
    <row r="272" spans="3:1020">
      <c r="C272" s="191"/>
      <c r="F272" s="204"/>
      <c r="AMF272"/>
    </row>
    <row r="273" spans="3:1020">
      <c r="C273" s="191"/>
      <c r="F273" s="204"/>
      <c r="AMF273"/>
    </row>
    <row r="274" spans="3:1020">
      <c r="C274" s="191"/>
      <c r="F274" s="204"/>
      <c r="AMF274"/>
    </row>
    <row r="275" spans="3:1020">
      <c r="C275" s="191"/>
      <c r="F275" s="204"/>
      <c r="AMF275"/>
    </row>
    <row r="276" spans="3:1020">
      <c r="C276" s="191"/>
      <c r="F276" s="204"/>
      <c r="AMF276"/>
    </row>
    <row r="277" spans="3:1020">
      <c r="C277" s="191"/>
      <c r="F277" s="204"/>
      <c r="AMF277"/>
    </row>
    <row r="278" spans="3:1020">
      <c r="C278" s="191"/>
      <c r="F278" s="204"/>
      <c r="AMF278"/>
    </row>
    <row r="279" spans="3:1020">
      <c r="C279" s="191"/>
      <c r="F279" s="204"/>
      <c r="AMF279"/>
    </row>
    <row r="280" spans="3:1020">
      <c r="C280" s="191"/>
      <c r="F280" s="204"/>
      <c r="AMF280"/>
    </row>
  </sheetData>
  <autoFilter ref="A8:I220">
    <filterColumn colId="3" showButton="0"/>
    <filterColumn colId="4" showButton="0"/>
  </autoFilter>
  <mergeCells count="75">
    <mergeCell ref="B191:B196"/>
    <mergeCell ref="A191:A196"/>
    <mergeCell ref="F1:I3"/>
    <mergeCell ref="A5:I7"/>
    <mergeCell ref="B209:B214"/>
    <mergeCell ref="A185:A190"/>
    <mergeCell ref="A179:A184"/>
    <mergeCell ref="A149:A154"/>
    <mergeCell ref="A167:A172"/>
    <mergeCell ref="A173:A178"/>
    <mergeCell ref="A162:A166"/>
    <mergeCell ref="B149:B154"/>
    <mergeCell ref="B173:B178"/>
    <mergeCell ref="B185:B190"/>
    <mergeCell ref="B179:B184"/>
    <mergeCell ref="B155:B160"/>
    <mergeCell ref="B215:B220"/>
    <mergeCell ref="B197:B202"/>
    <mergeCell ref="B203:B208"/>
    <mergeCell ref="A209:A214"/>
    <mergeCell ref="A215:A220"/>
    <mergeCell ref="A203:A208"/>
    <mergeCell ref="A197:A202"/>
    <mergeCell ref="B167:B172"/>
    <mergeCell ref="B161:B166"/>
    <mergeCell ref="B131:B136"/>
    <mergeCell ref="B137:B142"/>
    <mergeCell ref="B143:B148"/>
    <mergeCell ref="A143:A148"/>
    <mergeCell ref="A137:A142"/>
    <mergeCell ref="A131:A136"/>
    <mergeCell ref="B113:B118"/>
    <mergeCell ref="B119:B124"/>
    <mergeCell ref="B125:B130"/>
    <mergeCell ref="A125:A130"/>
    <mergeCell ref="A119:A124"/>
    <mergeCell ref="A113:A118"/>
    <mergeCell ref="B95:B100"/>
    <mergeCell ref="B107:B112"/>
    <mergeCell ref="B101:B106"/>
    <mergeCell ref="A107:A112"/>
    <mergeCell ref="A101:A106"/>
    <mergeCell ref="A95:A100"/>
    <mergeCell ref="B83:B88"/>
    <mergeCell ref="B89:B94"/>
    <mergeCell ref="A65:A70"/>
    <mergeCell ref="B65:B70"/>
    <mergeCell ref="B71:B76"/>
    <mergeCell ref="B77:B82"/>
    <mergeCell ref="A89:A94"/>
    <mergeCell ref="A83:A88"/>
    <mergeCell ref="A77:A82"/>
    <mergeCell ref="A71:A76"/>
    <mergeCell ref="D8:F8"/>
    <mergeCell ref="A11:A16"/>
    <mergeCell ref="B11:B16"/>
    <mergeCell ref="A17:A22"/>
    <mergeCell ref="B17:B22"/>
    <mergeCell ref="A8:A9"/>
    <mergeCell ref="B8:B9"/>
    <mergeCell ref="C8:C9"/>
    <mergeCell ref="A23:A28"/>
    <mergeCell ref="B23:B28"/>
    <mergeCell ref="A29:A34"/>
    <mergeCell ref="B29:B34"/>
    <mergeCell ref="A35:A40"/>
    <mergeCell ref="B35:B40"/>
    <mergeCell ref="A41:A46"/>
    <mergeCell ref="B41:B46"/>
    <mergeCell ref="A53:A58"/>
    <mergeCell ref="B53:B58"/>
    <mergeCell ref="B59:B64"/>
    <mergeCell ref="A47:A52"/>
    <mergeCell ref="B47:B52"/>
    <mergeCell ref="A59:A64"/>
  </mergeCells>
  <pageMargins left="0.27559055118110237" right="0.43307086614173229" top="7.874015748031496E-2" bottom="0.31496062992125984" header="0.19685039370078741" footer="0.51181102362204722"/>
  <pageSetup paperSize="9" scale="61" firstPageNumber="0" fitToHeight="3" orientation="portrait" r:id="rId1"/>
  <rowBreaks count="4" manualBreakCount="4">
    <brk id="46" max="8" man="1"/>
    <brk id="106" max="8" man="1"/>
    <brk id="160" max="8" man="1"/>
    <brk id="21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280"/>
  <sheetViews>
    <sheetView view="pageBreakPreview" topLeftCell="A5" zoomScaleNormal="40" zoomScaleSheetLayoutView="100" zoomScalePageLayoutView="89" workbookViewId="0">
      <selection activeCell="D11" sqref="D11:I220"/>
    </sheetView>
  </sheetViews>
  <sheetFormatPr defaultRowHeight="15.75"/>
  <cols>
    <col min="1" max="1" width="29" style="193" customWidth="1"/>
    <col min="2" max="2" width="12.28515625" style="189" customWidth="1"/>
    <col min="3" max="3" width="23.85546875" style="190" customWidth="1"/>
    <col min="4" max="4" width="13.7109375" style="205" customWidth="1"/>
    <col min="5" max="6" width="14.85546875" style="205" customWidth="1"/>
    <col min="7" max="7" width="10.7109375" style="203" customWidth="1"/>
    <col min="8" max="8" width="14.7109375" style="203" customWidth="1"/>
    <col min="9" max="9" width="10.7109375" style="203" customWidth="1"/>
    <col min="10" max="1020" width="10.7109375" style="192" customWidth="1"/>
  </cols>
  <sheetData>
    <row r="1" spans="1:9" ht="15.75" customHeight="1">
      <c r="F1" s="297" t="s">
        <v>486</v>
      </c>
      <c r="G1" s="297"/>
      <c r="H1" s="297"/>
      <c r="I1" s="297"/>
    </row>
    <row r="2" spans="1:9">
      <c r="F2" s="297"/>
      <c r="G2" s="297"/>
      <c r="H2" s="297"/>
      <c r="I2" s="297"/>
    </row>
    <row r="3" spans="1:9" ht="33.75" customHeight="1">
      <c r="F3" s="297"/>
      <c r="G3" s="297"/>
      <c r="H3" s="297"/>
      <c r="I3" s="297"/>
    </row>
    <row r="4" spans="1:9" ht="15" customHeight="1">
      <c r="F4" s="229"/>
      <c r="G4" s="229"/>
      <c r="H4" s="229"/>
      <c r="I4" s="229"/>
    </row>
    <row r="5" spans="1:9" ht="22.5" customHeight="1">
      <c r="A5" s="298" t="s">
        <v>487</v>
      </c>
      <c r="B5" s="299"/>
      <c r="C5" s="299"/>
      <c r="D5" s="299"/>
      <c r="E5" s="299"/>
      <c r="F5" s="299"/>
      <c r="G5" s="299"/>
      <c r="H5" s="299"/>
      <c r="I5" s="299"/>
    </row>
    <row r="6" spans="1:9">
      <c r="A6" s="299"/>
      <c r="B6" s="299"/>
      <c r="C6" s="299"/>
      <c r="D6" s="299"/>
      <c r="E6" s="299"/>
      <c r="F6" s="299"/>
      <c r="G6" s="299"/>
      <c r="H6" s="299"/>
      <c r="I6" s="299"/>
    </row>
    <row r="7" spans="1:9">
      <c r="A7" s="300"/>
      <c r="B7" s="300"/>
      <c r="C7" s="300"/>
      <c r="D7" s="300"/>
      <c r="E7" s="300"/>
      <c r="F7" s="300"/>
      <c r="G7" s="300"/>
      <c r="H7" s="300"/>
      <c r="I7" s="300"/>
    </row>
    <row r="8" spans="1:9" s="192" customFormat="1" ht="24.6" customHeight="1">
      <c r="A8" s="273" t="s">
        <v>419</v>
      </c>
      <c r="B8" s="263" t="s">
        <v>420</v>
      </c>
      <c r="C8" s="283" t="s">
        <v>421</v>
      </c>
      <c r="D8" s="275"/>
      <c r="E8" s="275"/>
      <c r="F8" s="275"/>
      <c r="G8" s="228"/>
      <c r="H8" s="228"/>
      <c r="I8" s="228"/>
    </row>
    <row r="9" spans="1:9" s="192" customFormat="1" ht="23.45" customHeight="1">
      <c r="A9" s="273"/>
      <c r="B9" s="263"/>
      <c r="C9" s="283"/>
      <c r="D9" s="194" t="s">
        <v>416</v>
      </c>
      <c r="E9" s="194" t="s">
        <v>417</v>
      </c>
      <c r="F9" s="194" t="s">
        <v>436</v>
      </c>
      <c r="G9" s="194" t="s">
        <v>437</v>
      </c>
      <c r="H9" s="194" t="s">
        <v>438</v>
      </c>
      <c r="I9" s="194" t="s">
        <v>418</v>
      </c>
    </row>
    <row r="10" spans="1:9" s="192" customFormat="1">
      <c r="A10" s="195">
        <v>1</v>
      </c>
      <c r="B10" s="196" t="s">
        <v>422</v>
      </c>
      <c r="C10" s="197" t="s">
        <v>423</v>
      </c>
      <c r="D10" s="197" t="s">
        <v>439</v>
      </c>
      <c r="E10" s="194">
        <v>5</v>
      </c>
      <c r="F10" s="194">
        <v>6</v>
      </c>
      <c r="G10" s="194">
        <v>7</v>
      </c>
      <c r="H10" s="194">
        <v>8</v>
      </c>
      <c r="I10" s="198">
        <v>9</v>
      </c>
    </row>
    <row r="11" spans="1:9" s="192" customFormat="1" ht="32.450000000000003" customHeight="1">
      <c r="A11" s="276" t="s">
        <v>449</v>
      </c>
      <c r="B11" s="263" t="s">
        <v>441</v>
      </c>
      <c r="C11" s="217" t="s">
        <v>424</v>
      </c>
      <c r="D11" s="312">
        <f>D12+D13+D14+D15+D16</f>
        <v>30177.399999999998</v>
      </c>
      <c r="E11" s="312">
        <f>E12+E13+E14+E15+E16</f>
        <v>25358.3</v>
      </c>
      <c r="F11" s="312">
        <f>F12+F13+F14+F15+F16</f>
        <v>17736.100000000002</v>
      </c>
      <c r="G11" s="312">
        <f t="shared" ref="G11:H11" si="0">G12+G13+G14+G15+G16</f>
        <v>17051.100000000002</v>
      </c>
      <c r="H11" s="312">
        <f t="shared" si="0"/>
        <v>17051.100000000002</v>
      </c>
      <c r="I11" s="312">
        <f>D11+E11+F11+G11+H11</f>
        <v>107374.00000000001</v>
      </c>
    </row>
    <row r="12" spans="1:9" s="192" customFormat="1" ht="39" customHeight="1">
      <c r="A12" s="276"/>
      <c r="B12" s="263"/>
      <c r="C12" s="218" t="s">
        <v>425</v>
      </c>
      <c r="D12" s="225">
        <f>D18+D60+D72+D108+D126+D144+D186</f>
        <v>27943.899999999998</v>
      </c>
      <c r="E12" s="225">
        <f>E18+E60+E72+E108+E126+E186+E144</f>
        <v>21677.1</v>
      </c>
      <c r="F12" s="225">
        <f>F18+F60+F72+F108+F126+F186+F144</f>
        <v>17063.400000000001</v>
      </c>
      <c r="G12" s="225">
        <f>G18+G60+G72+G108+G126+G186+G144</f>
        <v>16368.400000000001</v>
      </c>
      <c r="H12" s="225">
        <f>H18+H60+H72+H108+H126+H186+H144</f>
        <v>16368.400000000001</v>
      </c>
      <c r="I12" s="225">
        <f t="shared" ref="I12:I45" si="1">D12+E12+F12+G12+H12</f>
        <v>99421.199999999983</v>
      </c>
    </row>
    <row r="13" spans="1:9" s="192" customFormat="1" ht="52.5" customHeight="1">
      <c r="A13" s="276"/>
      <c r="B13" s="263"/>
      <c r="C13" s="218" t="s">
        <v>426</v>
      </c>
      <c r="D13" s="313">
        <f>D19+D73+D145</f>
        <v>1224.7</v>
      </c>
      <c r="E13" s="225">
        <f>E19+E61+E73+E109+E127+E145+E187</f>
        <v>1232.8</v>
      </c>
      <c r="F13" s="225">
        <f>F19+F61+F73+F109+F127+F145+F187</f>
        <v>0</v>
      </c>
      <c r="G13" s="225">
        <f>G19+G61+G73+G109+G127+G145+G187</f>
        <v>0</v>
      </c>
      <c r="H13" s="225">
        <f>H19+H61+H73+H109+H127+H145+H187</f>
        <v>0</v>
      </c>
      <c r="I13" s="225">
        <f t="shared" si="1"/>
        <v>2457.5</v>
      </c>
    </row>
    <row r="14" spans="1:9" s="192" customFormat="1" ht="61.5" customHeight="1">
      <c r="A14" s="276"/>
      <c r="B14" s="263"/>
      <c r="C14" s="218" t="s">
        <v>427</v>
      </c>
      <c r="D14" s="225">
        <f>D20+D62+D74+D110+D128+D146+D188+D206</f>
        <v>798.7</v>
      </c>
      <c r="E14" s="225">
        <f>E20+E62+E74+E110+E128+E146+E189</f>
        <v>2200.1999999999998</v>
      </c>
      <c r="F14" s="225">
        <f>F20+F62+F74+F110+F128+F146+F189</f>
        <v>400.7</v>
      </c>
      <c r="G14" s="225">
        <f>G20+G62+G74+G110+G128+G146+G189</f>
        <v>400.7</v>
      </c>
      <c r="H14" s="225">
        <f>H20+H62+H74+H110+H128+H146+H189</f>
        <v>400.7</v>
      </c>
      <c r="I14" s="225">
        <f t="shared" si="1"/>
        <v>4200.9999999999991</v>
      </c>
    </row>
    <row r="15" spans="1:9" s="192" customFormat="1" ht="66.75" customHeight="1">
      <c r="A15" s="276"/>
      <c r="B15" s="263"/>
      <c r="C15" s="218" t="s">
        <v>428</v>
      </c>
      <c r="D15" s="225">
        <f>D21+D63+D75+D111+D129+D147+D189</f>
        <v>210.1</v>
      </c>
      <c r="E15" s="225">
        <f>E21+E63+E75+E111+E129+E147+E189</f>
        <v>248.2</v>
      </c>
      <c r="F15" s="225">
        <f>F21+F63+F75+F111+F129+F147+F189</f>
        <v>272</v>
      </c>
      <c r="G15" s="225">
        <f>G21+G63+G75+G111+G129+G147+G189</f>
        <v>282</v>
      </c>
      <c r="H15" s="225">
        <f>H21+H63+H75+H111+H129+H147+H189</f>
        <v>282</v>
      </c>
      <c r="I15" s="225">
        <f t="shared" si="1"/>
        <v>1294.3</v>
      </c>
    </row>
    <row r="16" spans="1:9" s="192" customFormat="1" ht="54.75" customHeight="1">
      <c r="A16" s="276"/>
      <c r="B16" s="263"/>
      <c r="C16" s="218" t="s">
        <v>429</v>
      </c>
      <c r="D16" s="225">
        <f>D22+D64+D76+D112+D130+D148</f>
        <v>0</v>
      </c>
      <c r="E16" s="225">
        <f>E22+E64+E76+E112+E130+E148+E190</f>
        <v>0</v>
      </c>
      <c r="F16" s="225">
        <f>F22+F64+F76+F112+F130+F148+F190</f>
        <v>0</v>
      </c>
      <c r="G16" s="225">
        <f>G22+G64+G76+G112+G130+G148+G190</f>
        <v>0</v>
      </c>
      <c r="H16" s="225">
        <f>H22+H64+H76+H112+H130+H148+H190</f>
        <v>0</v>
      </c>
      <c r="I16" s="225">
        <f t="shared" si="1"/>
        <v>0</v>
      </c>
    </row>
    <row r="17" spans="1:9" s="201" customFormat="1" ht="18" customHeight="1">
      <c r="A17" s="277" t="s">
        <v>471</v>
      </c>
      <c r="B17" s="280" t="s">
        <v>441</v>
      </c>
      <c r="C17" s="224" t="s">
        <v>424</v>
      </c>
      <c r="D17" s="314">
        <f>D18+D19+D20+D21+D22</f>
        <v>13881.600000000002</v>
      </c>
      <c r="E17" s="314">
        <f>E18+E19+E20+E21+E22</f>
        <v>15087.900000000001</v>
      </c>
      <c r="F17" s="314">
        <f t="shared" ref="F17:H17" si="2">F18+F19+F20+F21+F22</f>
        <v>15487.2</v>
      </c>
      <c r="G17" s="314">
        <f t="shared" si="2"/>
        <v>15197.2</v>
      </c>
      <c r="H17" s="314">
        <f t="shared" si="2"/>
        <v>15197.2</v>
      </c>
      <c r="I17" s="315">
        <f t="shared" si="1"/>
        <v>74851.100000000006</v>
      </c>
    </row>
    <row r="18" spans="1:9" s="201" customFormat="1" ht="20.25" customHeight="1">
      <c r="A18" s="278"/>
      <c r="B18" s="281"/>
      <c r="C18" s="230" t="s">
        <v>430</v>
      </c>
      <c r="D18" s="316">
        <f>D24+D30+D36+D42+D54</f>
        <v>12828.6</v>
      </c>
      <c r="E18" s="316">
        <f>E24+E36+E54+E30</f>
        <v>14839</v>
      </c>
      <c r="F18" s="316">
        <f>F24+F36+F54+F30</f>
        <v>15214.5</v>
      </c>
      <c r="G18" s="316">
        <f>G24+G36+G54+G30</f>
        <v>14914.5</v>
      </c>
      <c r="H18" s="316">
        <f>H24+H36+H54+H30</f>
        <v>14914.5</v>
      </c>
      <c r="I18" s="317">
        <f t="shared" si="1"/>
        <v>72711.100000000006</v>
      </c>
    </row>
    <row r="19" spans="1:9" s="201" customFormat="1" ht="17.25" customHeight="1">
      <c r="A19" s="278"/>
      <c r="B19" s="281"/>
      <c r="C19" s="230" t="s">
        <v>431</v>
      </c>
      <c r="D19" s="316">
        <f>D25+D31+D37+D43+D55</f>
        <v>842.2</v>
      </c>
      <c r="E19" s="316">
        <f t="shared" ref="E19:H21" si="3">E25+E31+E37+E43+E55</f>
        <v>0</v>
      </c>
      <c r="F19" s="316">
        <f t="shared" si="3"/>
        <v>0</v>
      </c>
      <c r="G19" s="316">
        <f t="shared" si="3"/>
        <v>0</v>
      </c>
      <c r="H19" s="316">
        <f t="shared" si="3"/>
        <v>0</v>
      </c>
      <c r="I19" s="317">
        <f t="shared" si="1"/>
        <v>842.2</v>
      </c>
    </row>
    <row r="20" spans="1:9" s="201" customFormat="1" ht="15.75" customHeight="1">
      <c r="A20" s="278"/>
      <c r="B20" s="281"/>
      <c r="C20" s="230" t="s">
        <v>432</v>
      </c>
      <c r="D20" s="316">
        <f>D26+D32+D38+D44+D56</f>
        <v>0.7</v>
      </c>
      <c r="E20" s="316">
        <f t="shared" si="3"/>
        <v>0.7</v>
      </c>
      <c r="F20" s="316">
        <f t="shared" si="3"/>
        <v>0.7</v>
      </c>
      <c r="G20" s="316">
        <f t="shared" si="3"/>
        <v>0.7</v>
      </c>
      <c r="H20" s="316">
        <f t="shared" si="3"/>
        <v>0.7</v>
      </c>
      <c r="I20" s="317">
        <f t="shared" si="1"/>
        <v>3.5</v>
      </c>
    </row>
    <row r="21" spans="1:9" s="201" customFormat="1" ht="17.25" customHeight="1">
      <c r="A21" s="278"/>
      <c r="B21" s="281"/>
      <c r="C21" s="230" t="s">
        <v>433</v>
      </c>
      <c r="D21" s="316">
        <f>D27+D33+D39+D45+D57</f>
        <v>210.1</v>
      </c>
      <c r="E21" s="316">
        <f t="shared" si="3"/>
        <v>248.2</v>
      </c>
      <c r="F21" s="316">
        <f t="shared" si="3"/>
        <v>272</v>
      </c>
      <c r="G21" s="316">
        <f t="shared" si="3"/>
        <v>282</v>
      </c>
      <c r="H21" s="316">
        <f t="shared" si="3"/>
        <v>282</v>
      </c>
      <c r="I21" s="317">
        <f t="shared" si="1"/>
        <v>1294.3</v>
      </c>
    </row>
    <row r="22" spans="1:9" s="201" customFormat="1" ht="15" customHeight="1">
      <c r="A22" s="279"/>
      <c r="B22" s="282"/>
      <c r="C22" s="230" t="s">
        <v>434</v>
      </c>
      <c r="D22" s="316">
        <f>D28+D34+D40+D46+D58</f>
        <v>0</v>
      </c>
      <c r="E22" s="316">
        <v>0</v>
      </c>
      <c r="F22" s="316">
        <v>0</v>
      </c>
      <c r="G22" s="316">
        <v>0</v>
      </c>
      <c r="H22" s="316">
        <v>0</v>
      </c>
      <c r="I22" s="317">
        <f t="shared" si="1"/>
        <v>0</v>
      </c>
    </row>
    <row r="23" spans="1:9" s="202" customFormat="1" ht="19.5" customHeight="1">
      <c r="A23" s="257" t="s">
        <v>450</v>
      </c>
      <c r="B23" s="260" t="s">
        <v>441</v>
      </c>
      <c r="C23" s="219" t="s">
        <v>424</v>
      </c>
      <c r="D23" s="318">
        <f>D24+D25+D26+D27+D28</f>
        <v>7533.8</v>
      </c>
      <c r="E23" s="318">
        <f>E24+E25+E26+E27+E28</f>
        <v>6730.0999999999995</v>
      </c>
      <c r="F23" s="318">
        <f t="shared" ref="F23:H23" si="4">F24+F25+F26+F27+F28</f>
        <v>7129.4</v>
      </c>
      <c r="G23" s="318">
        <f t="shared" si="4"/>
        <v>6839.4</v>
      </c>
      <c r="H23" s="318">
        <f t="shared" si="4"/>
        <v>6839.4</v>
      </c>
      <c r="I23" s="312">
        <f t="shared" si="1"/>
        <v>35072.1</v>
      </c>
    </row>
    <row r="24" spans="1:9" s="202" customFormat="1" ht="18" customHeight="1">
      <c r="A24" s="258"/>
      <c r="B24" s="261"/>
      <c r="C24" s="211" t="s">
        <v>430</v>
      </c>
      <c r="D24" s="319">
        <v>7217.3</v>
      </c>
      <c r="E24" s="225">
        <v>6481.2</v>
      </c>
      <c r="F24" s="225">
        <v>6856.7</v>
      </c>
      <c r="G24" s="225">
        <v>6556.7</v>
      </c>
      <c r="H24" s="225">
        <v>6556.7</v>
      </c>
      <c r="I24" s="225">
        <f t="shared" si="1"/>
        <v>33668.6</v>
      </c>
    </row>
    <row r="25" spans="1:9" s="202" customFormat="1" ht="15.75" customHeight="1">
      <c r="A25" s="258"/>
      <c r="B25" s="261"/>
      <c r="C25" s="211" t="s">
        <v>431</v>
      </c>
      <c r="D25" s="320">
        <v>105.7</v>
      </c>
      <c r="E25" s="225">
        <f>E31+E37+E43+E55</f>
        <v>0</v>
      </c>
      <c r="F25" s="225">
        <v>0</v>
      </c>
      <c r="G25" s="225">
        <v>0</v>
      </c>
      <c r="H25" s="225">
        <v>0</v>
      </c>
      <c r="I25" s="225">
        <f t="shared" si="1"/>
        <v>105.7</v>
      </c>
    </row>
    <row r="26" spans="1:9" s="202" customFormat="1" ht="16.5" customHeight="1">
      <c r="A26" s="258"/>
      <c r="B26" s="261"/>
      <c r="C26" s="211" t="s">
        <v>432</v>
      </c>
      <c r="D26" s="320">
        <v>0.7</v>
      </c>
      <c r="E26" s="225">
        <v>0.7</v>
      </c>
      <c r="F26" s="225">
        <v>0.7</v>
      </c>
      <c r="G26" s="225">
        <v>0.7</v>
      </c>
      <c r="H26" s="225">
        <v>0.7</v>
      </c>
      <c r="I26" s="225">
        <f t="shared" si="1"/>
        <v>3.5</v>
      </c>
    </row>
    <row r="27" spans="1:9" s="202" customFormat="1" ht="15" customHeight="1">
      <c r="A27" s="258"/>
      <c r="B27" s="261"/>
      <c r="C27" s="211" t="s">
        <v>433</v>
      </c>
      <c r="D27" s="320">
        <v>210.1</v>
      </c>
      <c r="E27" s="225">
        <v>248.2</v>
      </c>
      <c r="F27" s="225">
        <v>272</v>
      </c>
      <c r="G27" s="225">
        <v>282</v>
      </c>
      <c r="H27" s="225">
        <v>282</v>
      </c>
      <c r="I27" s="225">
        <f t="shared" si="1"/>
        <v>1294.3</v>
      </c>
    </row>
    <row r="28" spans="1:9" s="202" customFormat="1" ht="17.25" customHeight="1">
      <c r="A28" s="259"/>
      <c r="B28" s="262"/>
      <c r="C28" s="211" t="s">
        <v>434</v>
      </c>
      <c r="D28" s="313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f t="shared" si="1"/>
        <v>0</v>
      </c>
    </row>
    <row r="29" spans="1:9" s="202" customFormat="1" ht="18" customHeight="1">
      <c r="A29" s="273" t="s">
        <v>451</v>
      </c>
      <c r="B29" s="263" t="s">
        <v>441</v>
      </c>
      <c r="C29" s="220" t="s">
        <v>424</v>
      </c>
      <c r="D29" s="318">
        <f>D30</f>
        <v>0.5</v>
      </c>
      <c r="E29" s="312">
        <f>E30</f>
        <v>2</v>
      </c>
      <c r="F29" s="312">
        <f>F30</f>
        <v>2</v>
      </c>
      <c r="G29" s="312">
        <f>G30</f>
        <v>2</v>
      </c>
      <c r="H29" s="312">
        <f>H30</f>
        <v>2</v>
      </c>
      <c r="I29" s="312">
        <f t="shared" si="1"/>
        <v>8.5</v>
      </c>
    </row>
    <row r="30" spans="1:9" s="201" customFormat="1" ht="15.75" customHeight="1">
      <c r="A30" s="273"/>
      <c r="B30" s="263"/>
      <c r="C30" s="194" t="s">
        <v>430</v>
      </c>
      <c r="D30" s="313">
        <v>0.5</v>
      </c>
      <c r="E30" s="225">
        <v>2</v>
      </c>
      <c r="F30" s="225">
        <v>2</v>
      </c>
      <c r="G30" s="225">
        <v>2</v>
      </c>
      <c r="H30" s="225">
        <v>2</v>
      </c>
      <c r="I30" s="225">
        <f t="shared" si="1"/>
        <v>8.5</v>
      </c>
    </row>
    <row r="31" spans="1:9" s="202" customFormat="1" ht="16.5" customHeight="1">
      <c r="A31" s="273"/>
      <c r="B31" s="263"/>
      <c r="C31" s="194" t="s">
        <v>431</v>
      </c>
      <c r="D31" s="313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f t="shared" si="1"/>
        <v>0</v>
      </c>
    </row>
    <row r="32" spans="1:9" s="202" customFormat="1" ht="15" customHeight="1">
      <c r="A32" s="273"/>
      <c r="B32" s="263"/>
      <c r="C32" s="194" t="s">
        <v>432</v>
      </c>
      <c r="D32" s="313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f t="shared" si="1"/>
        <v>0</v>
      </c>
    </row>
    <row r="33" spans="1:9" s="202" customFormat="1" ht="17.25" customHeight="1">
      <c r="A33" s="273"/>
      <c r="B33" s="263"/>
      <c r="C33" s="194" t="s">
        <v>433</v>
      </c>
      <c r="D33" s="313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f t="shared" si="1"/>
        <v>0</v>
      </c>
    </row>
    <row r="34" spans="1:9" s="202" customFormat="1" ht="16.5" customHeight="1">
      <c r="A34" s="273"/>
      <c r="B34" s="263"/>
      <c r="C34" s="194" t="s">
        <v>434</v>
      </c>
      <c r="D34" s="313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f t="shared" si="1"/>
        <v>0</v>
      </c>
    </row>
    <row r="35" spans="1:9" s="202" customFormat="1" ht="20.25" customHeight="1">
      <c r="A35" s="274" t="s">
        <v>452</v>
      </c>
      <c r="B35" s="263" t="s">
        <v>441</v>
      </c>
      <c r="C35" s="220" t="s">
        <v>424</v>
      </c>
      <c r="D35" s="318">
        <f>D36+D37+D38+D39+D40</f>
        <v>540.5</v>
      </c>
      <c r="E35" s="312">
        <f>E36+E37+E38+E39+E40</f>
        <v>676.7</v>
      </c>
      <c r="F35" s="312">
        <f>F36+F37+F38+F39+F40</f>
        <v>676.7</v>
      </c>
      <c r="G35" s="312">
        <f>G36+G37+G38+G39+G40</f>
        <v>676.7</v>
      </c>
      <c r="H35" s="312">
        <f>H36+H37+H38+H39+H40</f>
        <v>676.7</v>
      </c>
      <c r="I35" s="312">
        <f t="shared" si="1"/>
        <v>3247.3</v>
      </c>
    </row>
    <row r="36" spans="1:9" s="202" customFormat="1" ht="17.25" customHeight="1">
      <c r="A36" s="274"/>
      <c r="B36" s="263"/>
      <c r="C36" s="194" t="s">
        <v>430</v>
      </c>
      <c r="D36" s="313">
        <v>540.5</v>
      </c>
      <c r="E36" s="225">
        <v>676.7</v>
      </c>
      <c r="F36" s="225">
        <v>676.7</v>
      </c>
      <c r="G36" s="225">
        <v>676.7</v>
      </c>
      <c r="H36" s="225">
        <v>676.7</v>
      </c>
      <c r="I36" s="225">
        <f t="shared" si="1"/>
        <v>3247.3</v>
      </c>
    </row>
    <row r="37" spans="1:9" s="202" customFormat="1" ht="18" customHeight="1">
      <c r="A37" s="274"/>
      <c r="B37" s="263"/>
      <c r="C37" s="194" t="s">
        <v>431</v>
      </c>
      <c r="D37" s="313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f t="shared" si="1"/>
        <v>0</v>
      </c>
    </row>
    <row r="38" spans="1:9" s="202" customFormat="1" ht="15.75" customHeight="1">
      <c r="A38" s="274"/>
      <c r="B38" s="263"/>
      <c r="C38" s="194" t="s">
        <v>432</v>
      </c>
      <c r="D38" s="313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f t="shared" si="1"/>
        <v>0</v>
      </c>
    </row>
    <row r="39" spans="1:9" s="202" customFormat="1" ht="17.25" customHeight="1">
      <c r="A39" s="274"/>
      <c r="B39" s="263"/>
      <c r="C39" s="194" t="s">
        <v>433</v>
      </c>
      <c r="D39" s="313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f t="shared" si="1"/>
        <v>0</v>
      </c>
    </row>
    <row r="40" spans="1:9" s="202" customFormat="1" ht="20.25" customHeight="1">
      <c r="A40" s="274"/>
      <c r="B40" s="263"/>
      <c r="C40" s="194" t="s">
        <v>434</v>
      </c>
      <c r="D40" s="313">
        <v>0</v>
      </c>
      <c r="E40" s="225">
        <v>0</v>
      </c>
      <c r="F40" s="225">
        <v>0</v>
      </c>
      <c r="G40" s="225">
        <v>0</v>
      </c>
      <c r="H40" s="225">
        <v>0</v>
      </c>
      <c r="I40" s="225">
        <f t="shared" si="1"/>
        <v>0</v>
      </c>
    </row>
    <row r="41" spans="1:9" s="202" customFormat="1" ht="18" customHeight="1">
      <c r="A41" s="257" t="s">
        <v>453</v>
      </c>
      <c r="B41" s="260" t="s">
        <v>441</v>
      </c>
      <c r="C41" s="220" t="s">
        <v>424</v>
      </c>
      <c r="D41" s="318">
        <f>D42</f>
        <v>0</v>
      </c>
      <c r="E41" s="312">
        <v>0</v>
      </c>
      <c r="F41" s="312">
        <f>F42</f>
        <v>0</v>
      </c>
      <c r="G41" s="312">
        <f>G42</f>
        <v>0</v>
      </c>
      <c r="H41" s="312">
        <f>H42</f>
        <v>0</v>
      </c>
      <c r="I41" s="312">
        <f t="shared" si="1"/>
        <v>0</v>
      </c>
    </row>
    <row r="42" spans="1:9" s="202" customFormat="1" ht="18" customHeight="1">
      <c r="A42" s="258"/>
      <c r="B42" s="261"/>
      <c r="C42" s="194" t="s">
        <v>430</v>
      </c>
      <c r="D42" s="313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f t="shared" si="1"/>
        <v>0</v>
      </c>
    </row>
    <row r="43" spans="1:9" s="202" customFormat="1" ht="15.75" customHeight="1">
      <c r="A43" s="258"/>
      <c r="B43" s="261"/>
      <c r="C43" s="194" t="s">
        <v>431</v>
      </c>
      <c r="D43" s="313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f t="shared" si="1"/>
        <v>0</v>
      </c>
    </row>
    <row r="44" spans="1:9" s="202" customFormat="1" ht="15.75" customHeight="1">
      <c r="A44" s="258"/>
      <c r="B44" s="261"/>
      <c r="C44" s="194" t="s">
        <v>432</v>
      </c>
      <c r="D44" s="313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f t="shared" si="1"/>
        <v>0</v>
      </c>
    </row>
    <row r="45" spans="1:9" s="202" customFormat="1" ht="16.5" customHeight="1">
      <c r="A45" s="258"/>
      <c r="B45" s="261"/>
      <c r="C45" s="194" t="s">
        <v>433</v>
      </c>
      <c r="D45" s="313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f t="shared" si="1"/>
        <v>0</v>
      </c>
    </row>
    <row r="46" spans="1:9" s="202" customFormat="1" ht="18.75" customHeight="1">
      <c r="A46" s="259"/>
      <c r="B46" s="262"/>
      <c r="C46" s="194" t="s">
        <v>434</v>
      </c>
      <c r="D46" s="313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f>D46+E46+F46+G46+H46</f>
        <v>0</v>
      </c>
    </row>
    <row r="47" spans="1:9" s="202" customFormat="1" ht="24" customHeight="1">
      <c r="A47" s="265" t="s">
        <v>454</v>
      </c>
      <c r="B47" s="260" t="s">
        <v>441</v>
      </c>
      <c r="C47" s="220" t="s">
        <v>424</v>
      </c>
      <c r="D47" s="318">
        <v>0</v>
      </c>
      <c r="E47" s="318">
        <f>E48+E49+E50+E51+E52</f>
        <v>0</v>
      </c>
      <c r="F47" s="318">
        <f t="shared" ref="F47:H47" si="5">F48+F49+F50+F51+F52</f>
        <v>0</v>
      </c>
      <c r="G47" s="318">
        <f t="shared" si="5"/>
        <v>0</v>
      </c>
      <c r="H47" s="318">
        <f t="shared" si="5"/>
        <v>0</v>
      </c>
      <c r="I47" s="312">
        <f t="shared" ref="I47:I110" si="6">D47+E47+F47+G47+H47</f>
        <v>0</v>
      </c>
    </row>
    <row r="48" spans="1:9" s="202" customFormat="1" ht="23.25" customHeight="1">
      <c r="A48" s="266"/>
      <c r="B48" s="268"/>
      <c r="C48" s="194" t="s">
        <v>430</v>
      </c>
      <c r="D48" s="313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f t="shared" si="6"/>
        <v>0</v>
      </c>
    </row>
    <row r="49" spans="1:9" s="202" customFormat="1" ht="18" customHeight="1">
      <c r="A49" s="266"/>
      <c r="B49" s="268"/>
      <c r="C49" s="194" t="s">
        <v>431</v>
      </c>
      <c r="D49" s="313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f t="shared" si="6"/>
        <v>0</v>
      </c>
    </row>
    <row r="50" spans="1:9" s="202" customFormat="1" ht="21" customHeight="1">
      <c r="A50" s="266"/>
      <c r="B50" s="268"/>
      <c r="C50" s="194" t="s">
        <v>432</v>
      </c>
      <c r="D50" s="313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f t="shared" si="6"/>
        <v>0</v>
      </c>
    </row>
    <row r="51" spans="1:9" s="202" customFormat="1" ht="19.899999999999999" customHeight="1">
      <c r="A51" s="266"/>
      <c r="B51" s="268"/>
      <c r="C51" s="194" t="s">
        <v>433</v>
      </c>
      <c r="D51" s="313">
        <v>0</v>
      </c>
      <c r="E51" s="225">
        <v>0</v>
      </c>
      <c r="F51" s="225">
        <v>0</v>
      </c>
      <c r="G51" s="225">
        <v>0</v>
      </c>
      <c r="H51" s="225">
        <v>0</v>
      </c>
      <c r="I51" s="225">
        <f t="shared" si="6"/>
        <v>0</v>
      </c>
    </row>
    <row r="52" spans="1:9" s="202" customFormat="1" ht="16.5" customHeight="1">
      <c r="A52" s="267"/>
      <c r="B52" s="269"/>
      <c r="C52" s="194" t="s">
        <v>434</v>
      </c>
      <c r="D52" s="313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f t="shared" si="6"/>
        <v>0</v>
      </c>
    </row>
    <row r="53" spans="1:9" s="202" customFormat="1" ht="19.149999999999999" customHeight="1">
      <c r="A53" s="257" t="s">
        <v>456</v>
      </c>
      <c r="B53" s="263" t="s">
        <v>441</v>
      </c>
      <c r="C53" s="219" t="s">
        <v>424</v>
      </c>
      <c r="D53" s="318">
        <f>D54 +D55</f>
        <v>5806.8</v>
      </c>
      <c r="E53" s="321">
        <f>E54+E55+E56+E57+E58</f>
        <v>7679.1</v>
      </c>
      <c r="F53" s="312">
        <f t="shared" ref="F53:H53" si="7">F54+F55+F56+F57+F58</f>
        <v>7679.1</v>
      </c>
      <c r="G53" s="312">
        <f t="shared" si="7"/>
        <v>7679.1</v>
      </c>
      <c r="H53" s="312">
        <f t="shared" si="7"/>
        <v>7679.1</v>
      </c>
      <c r="I53" s="312">
        <f t="shared" si="6"/>
        <v>36523.199999999997</v>
      </c>
    </row>
    <row r="54" spans="1:9" s="202" customFormat="1" ht="15.75" customHeight="1">
      <c r="A54" s="258"/>
      <c r="B54" s="263"/>
      <c r="C54" s="211" t="s">
        <v>430</v>
      </c>
      <c r="D54" s="320">
        <v>5070.3</v>
      </c>
      <c r="E54" s="322">
        <v>7679.1</v>
      </c>
      <c r="F54" s="225">
        <v>7679.1</v>
      </c>
      <c r="G54" s="225">
        <v>7679.1</v>
      </c>
      <c r="H54" s="225">
        <v>7679.1</v>
      </c>
      <c r="I54" s="225">
        <f t="shared" si="6"/>
        <v>35786.699999999997</v>
      </c>
    </row>
    <row r="55" spans="1:9" s="202" customFormat="1" ht="15" customHeight="1">
      <c r="A55" s="258"/>
      <c r="B55" s="263"/>
      <c r="C55" s="211" t="s">
        <v>431</v>
      </c>
      <c r="D55" s="320">
        <v>736.5</v>
      </c>
      <c r="E55" s="322">
        <v>0</v>
      </c>
      <c r="F55" s="225">
        <v>0</v>
      </c>
      <c r="G55" s="225">
        <v>0</v>
      </c>
      <c r="H55" s="225">
        <v>0</v>
      </c>
      <c r="I55" s="225">
        <f t="shared" si="6"/>
        <v>736.5</v>
      </c>
    </row>
    <row r="56" spans="1:9" s="202" customFormat="1" ht="14.25" customHeight="1">
      <c r="A56" s="258"/>
      <c r="B56" s="263"/>
      <c r="C56" s="211" t="s">
        <v>432</v>
      </c>
      <c r="D56" s="313">
        <v>0</v>
      </c>
      <c r="E56" s="322">
        <v>0</v>
      </c>
      <c r="F56" s="225">
        <v>0</v>
      </c>
      <c r="G56" s="225">
        <v>0</v>
      </c>
      <c r="H56" s="225">
        <v>0</v>
      </c>
      <c r="I56" s="225">
        <f t="shared" si="6"/>
        <v>0</v>
      </c>
    </row>
    <row r="57" spans="1:9" s="202" customFormat="1" ht="17.25" customHeight="1">
      <c r="A57" s="258"/>
      <c r="B57" s="263"/>
      <c r="C57" s="194" t="s">
        <v>433</v>
      </c>
      <c r="D57" s="313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f t="shared" si="6"/>
        <v>0</v>
      </c>
    </row>
    <row r="58" spans="1:9" s="202" customFormat="1" ht="20.25" customHeight="1">
      <c r="A58" s="259"/>
      <c r="B58" s="263"/>
      <c r="C58" s="194" t="s">
        <v>434</v>
      </c>
      <c r="D58" s="313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f t="shared" si="6"/>
        <v>0</v>
      </c>
    </row>
    <row r="59" spans="1:9" s="206" customFormat="1" ht="15.95" customHeight="1">
      <c r="A59" s="270" t="s">
        <v>472</v>
      </c>
      <c r="B59" s="264" t="s">
        <v>441</v>
      </c>
      <c r="C59" s="224" t="s">
        <v>424</v>
      </c>
      <c r="D59" s="314">
        <f>D60</f>
        <v>3.6</v>
      </c>
      <c r="E59" s="314">
        <f>E60+E61+E62+E63+E64</f>
        <v>3.6</v>
      </c>
      <c r="F59" s="314">
        <f t="shared" ref="F59:H59" si="8">F60+F61+F62+F63+F64</f>
        <v>3.6</v>
      </c>
      <c r="G59" s="314">
        <f t="shared" si="8"/>
        <v>3.6</v>
      </c>
      <c r="H59" s="314">
        <f t="shared" si="8"/>
        <v>3.6</v>
      </c>
      <c r="I59" s="315">
        <f t="shared" si="6"/>
        <v>18</v>
      </c>
    </row>
    <row r="60" spans="1:9" s="206" customFormat="1" ht="18" customHeight="1">
      <c r="A60" s="271"/>
      <c r="B60" s="264"/>
      <c r="C60" s="224" t="s">
        <v>430</v>
      </c>
      <c r="D60" s="314">
        <f>D65</f>
        <v>3.6</v>
      </c>
      <c r="E60" s="314">
        <f>E65</f>
        <v>3.6</v>
      </c>
      <c r="F60" s="314">
        <f t="shared" ref="F60:H60" si="9">F65</f>
        <v>3.6</v>
      </c>
      <c r="G60" s="314">
        <f t="shared" si="9"/>
        <v>3.6</v>
      </c>
      <c r="H60" s="314">
        <f t="shared" si="9"/>
        <v>3.6</v>
      </c>
      <c r="I60" s="315">
        <f t="shared" si="6"/>
        <v>18</v>
      </c>
    </row>
    <row r="61" spans="1:9" s="206" customFormat="1">
      <c r="A61" s="271"/>
      <c r="B61" s="264"/>
      <c r="C61" s="224" t="s">
        <v>431</v>
      </c>
      <c r="D61" s="314">
        <v>0</v>
      </c>
      <c r="E61" s="314">
        <v>0</v>
      </c>
      <c r="F61" s="314">
        <v>0</v>
      </c>
      <c r="G61" s="314">
        <v>0</v>
      </c>
      <c r="H61" s="314">
        <v>0</v>
      </c>
      <c r="I61" s="315">
        <f t="shared" si="6"/>
        <v>0</v>
      </c>
    </row>
    <row r="62" spans="1:9" s="206" customFormat="1">
      <c r="A62" s="271"/>
      <c r="B62" s="264"/>
      <c r="C62" s="224" t="s">
        <v>432</v>
      </c>
      <c r="D62" s="314">
        <v>0</v>
      </c>
      <c r="E62" s="314">
        <v>0</v>
      </c>
      <c r="F62" s="314">
        <v>0</v>
      </c>
      <c r="G62" s="314">
        <v>0</v>
      </c>
      <c r="H62" s="314">
        <v>0</v>
      </c>
      <c r="I62" s="315">
        <f t="shared" si="6"/>
        <v>0</v>
      </c>
    </row>
    <row r="63" spans="1:9" s="206" customFormat="1">
      <c r="A63" s="271"/>
      <c r="B63" s="264"/>
      <c r="C63" s="224" t="s">
        <v>433</v>
      </c>
      <c r="D63" s="314">
        <v>0</v>
      </c>
      <c r="E63" s="314">
        <v>0</v>
      </c>
      <c r="F63" s="314">
        <v>0</v>
      </c>
      <c r="G63" s="314">
        <v>0</v>
      </c>
      <c r="H63" s="314">
        <v>0</v>
      </c>
      <c r="I63" s="315">
        <f t="shared" si="6"/>
        <v>0</v>
      </c>
    </row>
    <row r="64" spans="1:9" s="206" customFormat="1">
      <c r="A64" s="272"/>
      <c r="B64" s="264"/>
      <c r="C64" s="224" t="s">
        <v>434</v>
      </c>
      <c r="D64" s="314">
        <v>0</v>
      </c>
      <c r="E64" s="314">
        <v>0</v>
      </c>
      <c r="F64" s="314">
        <v>0</v>
      </c>
      <c r="G64" s="314">
        <v>0</v>
      </c>
      <c r="H64" s="314">
        <v>0</v>
      </c>
      <c r="I64" s="315">
        <f t="shared" si="6"/>
        <v>0</v>
      </c>
    </row>
    <row r="65" spans="1:9" s="202" customFormat="1" ht="19.5" customHeight="1">
      <c r="A65" s="284" t="s">
        <v>455</v>
      </c>
      <c r="B65" s="263" t="s">
        <v>441</v>
      </c>
      <c r="C65" s="220" t="s">
        <v>424</v>
      </c>
      <c r="D65" s="318">
        <f>D66</f>
        <v>3.6</v>
      </c>
      <c r="E65" s="312">
        <f>E66</f>
        <v>3.6</v>
      </c>
      <c r="F65" s="312">
        <f>F66</f>
        <v>3.6</v>
      </c>
      <c r="G65" s="312">
        <f>G66</f>
        <v>3.6</v>
      </c>
      <c r="H65" s="312">
        <f>H66</f>
        <v>3.6</v>
      </c>
      <c r="I65" s="312">
        <f t="shared" si="6"/>
        <v>18</v>
      </c>
    </row>
    <row r="66" spans="1:9" s="206" customFormat="1">
      <c r="A66" s="284"/>
      <c r="B66" s="263"/>
      <c r="C66" s="194" t="s">
        <v>430</v>
      </c>
      <c r="D66" s="313">
        <v>3.6</v>
      </c>
      <c r="E66" s="225">
        <v>3.6</v>
      </c>
      <c r="F66" s="225">
        <v>3.6</v>
      </c>
      <c r="G66" s="225">
        <v>3.6</v>
      </c>
      <c r="H66" s="225">
        <v>3.6</v>
      </c>
      <c r="I66" s="225">
        <f t="shared" si="6"/>
        <v>18</v>
      </c>
    </row>
    <row r="67" spans="1:9" s="202" customFormat="1">
      <c r="A67" s="284"/>
      <c r="B67" s="263"/>
      <c r="C67" s="194" t="s">
        <v>431</v>
      </c>
      <c r="D67" s="313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f t="shared" si="6"/>
        <v>0</v>
      </c>
    </row>
    <row r="68" spans="1:9" s="202" customFormat="1">
      <c r="A68" s="284"/>
      <c r="B68" s="263"/>
      <c r="C68" s="194" t="s">
        <v>432</v>
      </c>
      <c r="D68" s="313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f t="shared" si="6"/>
        <v>0</v>
      </c>
    </row>
    <row r="69" spans="1:9" s="202" customFormat="1">
      <c r="A69" s="284"/>
      <c r="B69" s="263"/>
      <c r="C69" s="194" t="s">
        <v>433</v>
      </c>
      <c r="D69" s="313">
        <v>0</v>
      </c>
      <c r="E69" s="225">
        <v>0</v>
      </c>
      <c r="F69" s="225">
        <v>0</v>
      </c>
      <c r="G69" s="225">
        <v>0</v>
      </c>
      <c r="H69" s="225">
        <v>0</v>
      </c>
      <c r="I69" s="225">
        <f t="shared" si="6"/>
        <v>0</v>
      </c>
    </row>
    <row r="70" spans="1:9" s="202" customFormat="1">
      <c r="A70" s="284"/>
      <c r="B70" s="263"/>
      <c r="C70" s="194" t="s">
        <v>434</v>
      </c>
      <c r="D70" s="313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f t="shared" si="6"/>
        <v>0</v>
      </c>
    </row>
    <row r="71" spans="1:9" s="206" customFormat="1" ht="18" customHeight="1">
      <c r="A71" s="270" t="s">
        <v>473</v>
      </c>
      <c r="B71" s="264" t="s">
        <v>441</v>
      </c>
      <c r="C71" s="224" t="s">
        <v>424</v>
      </c>
      <c r="D71" s="314">
        <f>D72+D73+D74+D75+D76</f>
        <v>6651.0999999999995</v>
      </c>
      <c r="E71" s="314">
        <f>E72+E73+E74</f>
        <v>366.3</v>
      </c>
      <c r="F71" s="314">
        <f>F72+F73+F74+F75+F76</f>
        <v>0</v>
      </c>
      <c r="G71" s="314">
        <f>G72+G73+G74+G75+G76</f>
        <v>0</v>
      </c>
      <c r="H71" s="314">
        <f>H72+H73+H74+H75+H76</f>
        <v>0</v>
      </c>
      <c r="I71" s="315">
        <f t="shared" si="6"/>
        <v>7017.4</v>
      </c>
    </row>
    <row r="72" spans="1:9" s="206" customFormat="1" ht="17.25" customHeight="1">
      <c r="A72" s="271"/>
      <c r="B72" s="264"/>
      <c r="C72" s="224" t="s">
        <v>430</v>
      </c>
      <c r="D72" s="314">
        <f>D78+D84+D90+D96+D102</f>
        <v>6209.4</v>
      </c>
      <c r="E72" s="314">
        <f>E78+E84+E90+E96+E102</f>
        <v>64.8</v>
      </c>
      <c r="F72" s="314">
        <f>F78+F84+F90+F96</f>
        <v>0</v>
      </c>
      <c r="G72" s="314">
        <f t="shared" ref="G72:H72" si="10">G78+G84+G90+G96</f>
        <v>0</v>
      </c>
      <c r="H72" s="314">
        <f t="shared" si="10"/>
        <v>0</v>
      </c>
      <c r="I72" s="315">
        <f t="shared" si="6"/>
        <v>6274.2</v>
      </c>
    </row>
    <row r="73" spans="1:9" s="206" customFormat="1">
      <c r="A73" s="271"/>
      <c r="B73" s="264"/>
      <c r="C73" s="224" t="s">
        <v>431</v>
      </c>
      <c r="D73" s="314">
        <f>D79+D85+D91+D97+D103</f>
        <v>54.8</v>
      </c>
      <c r="E73" s="314">
        <f>E79+E85+E91+E97+E103</f>
        <v>301.5</v>
      </c>
      <c r="F73" s="314">
        <v>0</v>
      </c>
      <c r="G73" s="314">
        <v>0</v>
      </c>
      <c r="H73" s="314">
        <v>0</v>
      </c>
      <c r="I73" s="315">
        <f t="shared" si="6"/>
        <v>356.3</v>
      </c>
    </row>
    <row r="74" spans="1:9" s="206" customFormat="1">
      <c r="A74" s="271"/>
      <c r="B74" s="264"/>
      <c r="C74" s="224" t="s">
        <v>432</v>
      </c>
      <c r="D74" s="314">
        <f>D80+D86+D92+D98</f>
        <v>386.9</v>
      </c>
      <c r="E74" s="314">
        <f>E80+E86+E92+E98+E104</f>
        <v>0</v>
      </c>
      <c r="F74" s="314">
        <f>F80+F86+F92+F98</f>
        <v>0</v>
      </c>
      <c r="G74" s="314">
        <f t="shared" ref="G74:H74" si="11">G80+G86+G92+G98</f>
        <v>0</v>
      </c>
      <c r="H74" s="314">
        <f t="shared" si="11"/>
        <v>0</v>
      </c>
      <c r="I74" s="315">
        <f t="shared" si="6"/>
        <v>386.9</v>
      </c>
    </row>
    <row r="75" spans="1:9" s="206" customFormat="1">
      <c r="A75" s="271"/>
      <c r="B75" s="264"/>
      <c r="C75" s="224" t="s">
        <v>433</v>
      </c>
      <c r="D75" s="314">
        <v>0</v>
      </c>
      <c r="E75" s="314">
        <v>0</v>
      </c>
      <c r="F75" s="314">
        <v>0</v>
      </c>
      <c r="G75" s="314">
        <v>0</v>
      </c>
      <c r="H75" s="314">
        <v>0</v>
      </c>
      <c r="I75" s="315">
        <f t="shared" si="6"/>
        <v>0</v>
      </c>
    </row>
    <row r="76" spans="1:9" s="206" customFormat="1">
      <c r="A76" s="272"/>
      <c r="B76" s="264"/>
      <c r="C76" s="224" t="s">
        <v>434</v>
      </c>
      <c r="D76" s="314">
        <v>0</v>
      </c>
      <c r="E76" s="314">
        <f>E82+E88+E94+E100+E106</f>
        <v>0</v>
      </c>
      <c r="F76" s="314">
        <v>0</v>
      </c>
      <c r="G76" s="314">
        <v>0</v>
      </c>
      <c r="H76" s="314">
        <v>0</v>
      </c>
      <c r="I76" s="315">
        <f t="shared" si="6"/>
        <v>0</v>
      </c>
    </row>
    <row r="77" spans="1:9" s="202" customFormat="1" ht="15.6" customHeight="1">
      <c r="A77" s="257" t="s">
        <v>470</v>
      </c>
      <c r="B77" s="263" t="s">
        <v>441</v>
      </c>
      <c r="C77" s="220" t="s">
        <v>424</v>
      </c>
      <c r="D77" s="318">
        <f>D78+D79+D80+D81+D82</f>
        <v>5908.8</v>
      </c>
      <c r="E77" s="312">
        <f>E78+E79+E80+E81+E82</f>
        <v>273.60000000000002</v>
      </c>
      <c r="F77" s="312">
        <f>F78+F79+F80+F81+F82</f>
        <v>0</v>
      </c>
      <c r="G77" s="312">
        <f>G78+G79+G80+G81+G82</f>
        <v>0</v>
      </c>
      <c r="H77" s="312">
        <f>H78+H79+H80+H81+H82</f>
        <v>0</v>
      </c>
      <c r="I77" s="312">
        <f t="shared" si="6"/>
        <v>6182.4000000000005</v>
      </c>
    </row>
    <row r="78" spans="1:9" s="202" customFormat="1" ht="16.7" customHeight="1">
      <c r="A78" s="258"/>
      <c r="B78" s="263"/>
      <c r="C78" s="194" t="s">
        <v>430</v>
      </c>
      <c r="D78" s="323">
        <v>5908.8</v>
      </c>
      <c r="E78" s="225">
        <v>28.8</v>
      </c>
      <c r="F78" s="225">
        <v>0</v>
      </c>
      <c r="G78" s="225">
        <v>0</v>
      </c>
      <c r="H78" s="225">
        <v>0</v>
      </c>
      <c r="I78" s="225">
        <f t="shared" si="6"/>
        <v>5937.6</v>
      </c>
    </row>
    <row r="79" spans="1:9" s="202" customFormat="1">
      <c r="A79" s="258"/>
      <c r="B79" s="263"/>
      <c r="C79" s="194" t="s">
        <v>431</v>
      </c>
      <c r="D79" s="313">
        <v>0</v>
      </c>
      <c r="E79" s="225">
        <v>244.8</v>
      </c>
      <c r="F79" s="225">
        <v>0</v>
      </c>
      <c r="G79" s="225">
        <v>0</v>
      </c>
      <c r="H79" s="225">
        <v>0</v>
      </c>
      <c r="I79" s="225">
        <f t="shared" si="6"/>
        <v>244.8</v>
      </c>
    </row>
    <row r="80" spans="1:9" s="202" customFormat="1">
      <c r="A80" s="258"/>
      <c r="B80" s="263"/>
      <c r="C80" s="194" t="s">
        <v>432</v>
      </c>
      <c r="D80" s="313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f t="shared" si="6"/>
        <v>0</v>
      </c>
    </row>
    <row r="81" spans="1:9" s="202" customFormat="1">
      <c r="A81" s="258"/>
      <c r="B81" s="263"/>
      <c r="C81" s="194" t="s">
        <v>433</v>
      </c>
      <c r="D81" s="313">
        <v>0</v>
      </c>
      <c r="E81" s="225">
        <v>0</v>
      </c>
      <c r="F81" s="225">
        <v>0</v>
      </c>
      <c r="G81" s="225">
        <v>0</v>
      </c>
      <c r="H81" s="225">
        <v>0</v>
      </c>
      <c r="I81" s="225">
        <f t="shared" si="6"/>
        <v>0</v>
      </c>
    </row>
    <row r="82" spans="1:9" s="202" customFormat="1">
      <c r="A82" s="259"/>
      <c r="B82" s="263"/>
      <c r="C82" s="194" t="s">
        <v>434</v>
      </c>
      <c r="D82" s="313">
        <v>0</v>
      </c>
      <c r="E82" s="225">
        <v>0</v>
      </c>
      <c r="F82" s="225">
        <v>0</v>
      </c>
      <c r="G82" s="225">
        <v>0</v>
      </c>
      <c r="H82" s="225">
        <v>0</v>
      </c>
      <c r="I82" s="225">
        <f t="shared" si="6"/>
        <v>0</v>
      </c>
    </row>
    <row r="83" spans="1:9" s="202" customFormat="1" ht="15.6" customHeight="1">
      <c r="A83" s="257" t="s">
        <v>469</v>
      </c>
      <c r="B83" s="263" t="s">
        <v>441</v>
      </c>
      <c r="C83" s="220" t="s">
        <v>424</v>
      </c>
      <c r="D83" s="318">
        <f>D84+D85+D86+D87+D88</f>
        <v>122</v>
      </c>
      <c r="E83" s="312">
        <f>E84+E85+E86+E87+E88</f>
        <v>25.5</v>
      </c>
      <c r="F83" s="312">
        <f>F84+F85+F86+F87+F88</f>
        <v>0</v>
      </c>
      <c r="G83" s="312">
        <f>G84+G85+G86+G87+G88</f>
        <v>0</v>
      </c>
      <c r="H83" s="312">
        <f>H84+H85+H86+H87+H88</f>
        <v>0</v>
      </c>
      <c r="I83" s="312">
        <f t="shared" si="6"/>
        <v>147.5</v>
      </c>
    </row>
    <row r="84" spans="1:9" s="202" customFormat="1" ht="17.25" customHeight="1">
      <c r="A84" s="258"/>
      <c r="B84" s="263"/>
      <c r="C84" s="194" t="s">
        <v>430</v>
      </c>
      <c r="D84" s="313">
        <v>122</v>
      </c>
      <c r="E84" s="225">
        <v>25.5</v>
      </c>
      <c r="F84" s="225">
        <v>0</v>
      </c>
      <c r="G84" s="225">
        <v>0</v>
      </c>
      <c r="H84" s="225">
        <v>0</v>
      </c>
      <c r="I84" s="225">
        <f t="shared" si="6"/>
        <v>147.5</v>
      </c>
    </row>
    <row r="85" spans="1:9" s="202" customFormat="1">
      <c r="A85" s="258"/>
      <c r="B85" s="263"/>
      <c r="C85" s="194" t="s">
        <v>431</v>
      </c>
      <c r="D85" s="313">
        <v>0</v>
      </c>
      <c r="E85" s="225">
        <v>0</v>
      </c>
      <c r="F85" s="225">
        <v>0</v>
      </c>
      <c r="G85" s="225">
        <v>0</v>
      </c>
      <c r="H85" s="225">
        <v>0</v>
      </c>
      <c r="I85" s="225">
        <f t="shared" si="6"/>
        <v>0</v>
      </c>
    </row>
    <row r="86" spans="1:9" s="202" customFormat="1">
      <c r="A86" s="258"/>
      <c r="B86" s="263"/>
      <c r="C86" s="194" t="s">
        <v>432</v>
      </c>
      <c r="D86" s="313">
        <v>0</v>
      </c>
      <c r="E86" s="225">
        <v>0</v>
      </c>
      <c r="F86" s="225">
        <v>0</v>
      </c>
      <c r="G86" s="225">
        <v>0</v>
      </c>
      <c r="H86" s="225">
        <v>0</v>
      </c>
      <c r="I86" s="225">
        <f t="shared" si="6"/>
        <v>0</v>
      </c>
    </row>
    <row r="87" spans="1:9" s="202" customFormat="1">
      <c r="A87" s="258"/>
      <c r="B87" s="263"/>
      <c r="C87" s="194" t="s">
        <v>433</v>
      </c>
      <c r="D87" s="313">
        <v>0</v>
      </c>
      <c r="E87" s="225">
        <v>0</v>
      </c>
      <c r="F87" s="225">
        <v>0</v>
      </c>
      <c r="G87" s="225">
        <v>0</v>
      </c>
      <c r="H87" s="225">
        <v>0</v>
      </c>
      <c r="I87" s="225">
        <f t="shared" si="6"/>
        <v>0</v>
      </c>
    </row>
    <row r="88" spans="1:9" s="202" customFormat="1">
      <c r="A88" s="259"/>
      <c r="B88" s="263"/>
      <c r="C88" s="194" t="s">
        <v>434</v>
      </c>
      <c r="D88" s="313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f t="shared" si="6"/>
        <v>0</v>
      </c>
    </row>
    <row r="89" spans="1:9" s="202" customFormat="1" ht="15.6" customHeight="1">
      <c r="A89" s="257" t="s">
        <v>468</v>
      </c>
      <c r="B89" s="263" t="s">
        <v>441</v>
      </c>
      <c r="C89" s="220" t="s">
        <v>424</v>
      </c>
      <c r="D89" s="318">
        <f>D90+D91+D92+D93+D94</f>
        <v>174.7</v>
      </c>
      <c r="E89" s="312">
        <f>E91+E90+E92+E93+E94</f>
        <v>67.2</v>
      </c>
      <c r="F89" s="312">
        <f>F90+F91+F92+F93+F94</f>
        <v>0</v>
      </c>
      <c r="G89" s="312">
        <f>G90+G91+G92+G93+G94</f>
        <v>0</v>
      </c>
      <c r="H89" s="312">
        <f>H90+H91+H92+H93+H94</f>
        <v>0</v>
      </c>
      <c r="I89" s="312">
        <f t="shared" si="6"/>
        <v>241.89999999999998</v>
      </c>
    </row>
    <row r="90" spans="1:9" s="202" customFormat="1" ht="15.6" customHeight="1">
      <c r="A90" s="258"/>
      <c r="B90" s="263"/>
      <c r="C90" s="194" t="s">
        <v>430</v>
      </c>
      <c r="D90" s="324">
        <v>174.7</v>
      </c>
      <c r="E90" s="225">
        <v>10.5</v>
      </c>
      <c r="F90" s="225">
        <v>0</v>
      </c>
      <c r="G90" s="225">
        <v>0</v>
      </c>
      <c r="H90" s="225">
        <v>0</v>
      </c>
      <c r="I90" s="225">
        <f t="shared" si="6"/>
        <v>185.2</v>
      </c>
    </row>
    <row r="91" spans="1:9" s="202" customFormat="1">
      <c r="A91" s="258"/>
      <c r="B91" s="263"/>
      <c r="C91" s="194" t="s">
        <v>431</v>
      </c>
      <c r="D91" s="313">
        <v>0</v>
      </c>
      <c r="E91" s="313">
        <v>56.7</v>
      </c>
      <c r="F91" s="225">
        <v>0</v>
      </c>
      <c r="G91" s="225">
        <v>0</v>
      </c>
      <c r="H91" s="225">
        <v>0</v>
      </c>
      <c r="I91" s="225">
        <f t="shared" si="6"/>
        <v>56.7</v>
      </c>
    </row>
    <row r="92" spans="1:9" s="202" customFormat="1">
      <c r="A92" s="258"/>
      <c r="B92" s="263"/>
      <c r="C92" s="194" t="s">
        <v>432</v>
      </c>
      <c r="D92" s="313"/>
      <c r="E92" s="225">
        <v>0</v>
      </c>
      <c r="F92" s="225">
        <v>0</v>
      </c>
      <c r="G92" s="225">
        <v>0</v>
      </c>
      <c r="H92" s="225">
        <v>0</v>
      </c>
      <c r="I92" s="225">
        <f t="shared" si="6"/>
        <v>0</v>
      </c>
    </row>
    <row r="93" spans="1:9" s="202" customFormat="1">
      <c r="A93" s="258"/>
      <c r="B93" s="263"/>
      <c r="C93" s="194" t="s">
        <v>433</v>
      </c>
      <c r="D93" s="313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f t="shared" si="6"/>
        <v>0</v>
      </c>
    </row>
    <row r="94" spans="1:9" s="202" customFormat="1">
      <c r="A94" s="259"/>
      <c r="B94" s="263"/>
      <c r="C94" s="194" t="s">
        <v>434</v>
      </c>
      <c r="D94" s="313">
        <v>0</v>
      </c>
      <c r="E94" s="225">
        <v>0</v>
      </c>
      <c r="F94" s="225">
        <v>0</v>
      </c>
      <c r="G94" s="225">
        <v>0</v>
      </c>
      <c r="H94" s="225">
        <v>0</v>
      </c>
      <c r="I94" s="225">
        <f t="shared" si="6"/>
        <v>0</v>
      </c>
    </row>
    <row r="95" spans="1:9" s="202" customFormat="1" ht="17.850000000000001" customHeight="1">
      <c r="A95" s="257" t="s">
        <v>467</v>
      </c>
      <c r="B95" s="260" t="s">
        <v>441</v>
      </c>
      <c r="C95" s="219" t="s">
        <v>424</v>
      </c>
      <c r="D95" s="318">
        <f>D96+D97+D98+D99</f>
        <v>390.79999999999995</v>
      </c>
      <c r="E95" s="312">
        <v>0</v>
      </c>
      <c r="F95" s="312">
        <v>0</v>
      </c>
      <c r="G95" s="312">
        <v>0</v>
      </c>
      <c r="H95" s="312">
        <v>0</v>
      </c>
      <c r="I95" s="312">
        <f t="shared" si="6"/>
        <v>390.79999999999995</v>
      </c>
    </row>
    <row r="96" spans="1:9" s="202" customFormat="1" ht="15.75" customHeight="1">
      <c r="A96" s="258"/>
      <c r="B96" s="261"/>
      <c r="C96" s="211" t="s">
        <v>430</v>
      </c>
      <c r="D96" s="320">
        <v>3.9</v>
      </c>
      <c r="E96" s="225">
        <v>0</v>
      </c>
      <c r="F96" s="225">
        <v>0</v>
      </c>
      <c r="G96" s="225">
        <v>0</v>
      </c>
      <c r="H96" s="225">
        <v>0</v>
      </c>
      <c r="I96" s="225">
        <f t="shared" si="6"/>
        <v>3.9</v>
      </c>
    </row>
    <row r="97" spans="1:9" s="202" customFormat="1">
      <c r="A97" s="258"/>
      <c r="B97" s="261"/>
      <c r="C97" s="211" t="s">
        <v>431</v>
      </c>
      <c r="D97" s="320">
        <v>0</v>
      </c>
      <c r="E97" s="225">
        <v>0</v>
      </c>
      <c r="F97" s="225">
        <v>0</v>
      </c>
      <c r="G97" s="225">
        <v>0</v>
      </c>
      <c r="H97" s="225">
        <v>0</v>
      </c>
      <c r="I97" s="225">
        <f t="shared" si="6"/>
        <v>0</v>
      </c>
    </row>
    <row r="98" spans="1:9" s="202" customFormat="1">
      <c r="A98" s="258"/>
      <c r="B98" s="261"/>
      <c r="C98" s="211" t="s">
        <v>432</v>
      </c>
      <c r="D98" s="320">
        <v>386.9</v>
      </c>
      <c r="E98" s="225">
        <v>0</v>
      </c>
      <c r="F98" s="225">
        <v>0</v>
      </c>
      <c r="G98" s="225">
        <v>0</v>
      </c>
      <c r="H98" s="225">
        <v>0</v>
      </c>
      <c r="I98" s="225">
        <f t="shared" si="6"/>
        <v>386.9</v>
      </c>
    </row>
    <row r="99" spans="1:9" s="202" customFormat="1" ht="18" customHeight="1">
      <c r="A99" s="258"/>
      <c r="B99" s="261"/>
      <c r="C99" s="194" t="s">
        <v>433</v>
      </c>
      <c r="D99" s="325">
        <v>0</v>
      </c>
      <c r="E99" s="326">
        <v>0</v>
      </c>
      <c r="F99" s="225">
        <v>0</v>
      </c>
      <c r="G99" s="225">
        <v>0</v>
      </c>
      <c r="H99" s="225">
        <v>0</v>
      </c>
      <c r="I99" s="225">
        <f t="shared" si="6"/>
        <v>0</v>
      </c>
    </row>
    <row r="100" spans="1:9" s="202" customFormat="1" ht="18" customHeight="1">
      <c r="A100" s="259"/>
      <c r="B100" s="262"/>
      <c r="C100" s="194" t="s">
        <v>434</v>
      </c>
      <c r="D100" s="313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f t="shared" si="6"/>
        <v>0</v>
      </c>
    </row>
    <row r="101" spans="1:9" s="202" customFormat="1" ht="18" customHeight="1">
      <c r="A101" s="257" t="s">
        <v>466</v>
      </c>
      <c r="B101" s="260" t="s">
        <v>448</v>
      </c>
      <c r="C101" s="220" t="s">
        <v>424</v>
      </c>
      <c r="D101" s="318">
        <f>D102+D103+D104+D105+D106</f>
        <v>54.8</v>
      </c>
      <c r="E101" s="312">
        <v>0</v>
      </c>
      <c r="F101" s="312">
        <v>0</v>
      </c>
      <c r="G101" s="312">
        <v>0</v>
      </c>
      <c r="H101" s="312">
        <v>0</v>
      </c>
      <c r="I101" s="312">
        <f t="shared" si="6"/>
        <v>54.8</v>
      </c>
    </row>
    <row r="102" spans="1:9" s="202" customFormat="1" ht="15.6" customHeight="1">
      <c r="A102" s="258"/>
      <c r="B102" s="261"/>
      <c r="C102" s="194" t="s">
        <v>430</v>
      </c>
      <c r="D102" s="313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f t="shared" si="6"/>
        <v>0</v>
      </c>
    </row>
    <row r="103" spans="1:9" s="202" customFormat="1" ht="20.45" customHeight="1">
      <c r="A103" s="258"/>
      <c r="B103" s="261"/>
      <c r="C103" s="194" t="s">
        <v>431</v>
      </c>
      <c r="D103" s="323">
        <v>54.8</v>
      </c>
      <c r="E103" s="225">
        <v>0</v>
      </c>
      <c r="F103" s="225">
        <v>0</v>
      </c>
      <c r="G103" s="225">
        <v>0</v>
      </c>
      <c r="H103" s="225">
        <v>0</v>
      </c>
      <c r="I103" s="225">
        <f t="shared" si="6"/>
        <v>54.8</v>
      </c>
    </row>
    <row r="104" spans="1:9" s="202" customFormat="1">
      <c r="A104" s="258"/>
      <c r="B104" s="261"/>
      <c r="C104" s="194" t="s">
        <v>432</v>
      </c>
      <c r="D104" s="313">
        <v>0</v>
      </c>
      <c r="E104" s="225">
        <v>0</v>
      </c>
      <c r="F104" s="225">
        <v>0</v>
      </c>
      <c r="G104" s="225">
        <v>0</v>
      </c>
      <c r="H104" s="225">
        <v>0</v>
      </c>
      <c r="I104" s="225">
        <f t="shared" si="6"/>
        <v>0</v>
      </c>
    </row>
    <row r="105" spans="1:9" s="202" customFormat="1">
      <c r="A105" s="258"/>
      <c r="B105" s="261"/>
      <c r="C105" s="194" t="s">
        <v>433</v>
      </c>
      <c r="D105" s="313">
        <v>0</v>
      </c>
      <c r="E105" s="225">
        <v>0</v>
      </c>
      <c r="F105" s="225">
        <v>0</v>
      </c>
      <c r="G105" s="225">
        <v>0</v>
      </c>
      <c r="H105" s="225">
        <v>0</v>
      </c>
      <c r="I105" s="225">
        <f t="shared" si="6"/>
        <v>0</v>
      </c>
    </row>
    <row r="106" spans="1:9" s="202" customFormat="1">
      <c r="A106" s="259"/>
      <c r="B106" s="262"/>
      <c r="C106" s="194" t="s">
        <v>434</v>
      </c>
      <c r="D106" s="313">
        <v>0</v>
      </c>
      <c r="E106" s="225">
        <v>0</v>
      </c>
      <c r="F106" s="225">
        <v>0</v>
      </c>
      <c r="G106" s="225">
        <v>0</v>
      </c>
      <c r="H106" s="225">
        <v>0</v>
      </c>
      <c r="I106" s="225">
        <f t="shared" si="6"/>
        <v>0</v>
      </c>
    </row>
    <row r="107" spans="1:9" s="206" customFormat="1" ht="15.6" customHeight="1">
      <c r="A107" s="270" t="s">
        <v>474</v>
      </c>
      <c r="B107" s="280" t="s">
        <v>441</v>
      </c>
      <c r="C107" s="224" t="s">
        <v>424</v>
      </c>
      <c r="D107" s="314">
        <f t="shared" ref="D107:H107" si="12">D108+D109+D110+D111+D112</f>
        <v>90.5</v>
      </c>
      <c r="E107" s="314">
        <f t="shared" si="12"/>
        <v>2</v>
      </c>
      <c r="F107" s="314">
        <f t="shared" si="12"/>
        <v>0</v>
      </c>
      <c r="G107" s="314">
        <f t="shared" si="12"/>
        <v>0</v>
      </c>
      <c r="H107" s="314">
        <f t="shared" si="12"/>
        <v>0</v>
      </c>
      <c r="I107" s="315">
        <f t="shared" si="6"/>
        <v>92.5</v>
      </c>
    </row>
    <row r="108" spans="1:9" s="206" customFormat="1" ht="15" customHeight="1">
      <c r="A108" s="271"/>
      <c r="B108" s="281"/>
      <c r="C108" s="224" t="s">
        <v>430</v>
      </c>
      <c r="D108" s="314">
        <f>D114+D120</f>
        <v>90.5</v>
      </c>
      <c r="E108" s="314">
        <f>E114+E120</f>
        <v>0</v>
      </c>
      <c r="F108" s="314">
        <f t="shared" ref="F108:H112" si="13">F114+F120</f>
        <v>0</v>
      </c>
      <c r="G108" s="314">
        <f t="shared" si="13"/>
        <v>0</v>
      </c>
      <c r="H108" s="314">
        <f t="shared" si="13"/>
        <v>0</v>
      </c>
      <c r="I108" s="315">
        <f t="shared" si="6"/>
        <v>90.5</v>
      </c>
    </row>
    <row r="109" spans="1:9" s="206" customFormat="1" ht="14.25" customHeight="1">
      <c r="A109" s="271"/>
      <c r="B109" s="281"/>
      <c r="C109" s="224" t="s">
        <v>431</v>
      </c>
      <c r="D109" s="314">
        <v>0</v>
      </c>
      <c r="E109" s="314">
        <f>E115+E121</f>
        <v>2</v>
      </c>
      <c r="F109" s="314">
        <f t="shared" si="13"/>
        <v>0</v>
      </c>
      <c r="G109" s="314">
        <f t="shared" si="13"/>
        <v>0</v>
      </c>
      <c r="H109" s="314">
        <f t="shared" si="13"/>
        <v>0</v>
      </c>
      <c r="I109" s="315">
        <f t="shared" si="6"/>
        <v>2</v>
      </c>
    </row>
    <row r="110" spans="1:9" s="206" customFormat="1" ht="18" customHeight="1">
      <c r="A110" s="271"/>
      <c r="B110" s="281"/>
      <c r="C110" s="224" t="s">
        <v>432</v>
      </c>
      <c r="D110" s="314">
        <v>0</v>
      </c>
      <c r="E110" s="314">
        <f>E116+E122</f>
        <v>0</v>
      </c>
      <c r="F110" s="314">
        <f t="shared" si="13"/>
        <v>0</v>
      </c>
      <c r="G110" s="314">
        <f t="shared" si="13"/>
        <v>0</v>
      </c>
      <c r="H110" s="314">
        <f t="shared" si="13"/>
        <v>0</v>
      </c>
      <c r="I110" s="315">
        <f t="shared" si="6"/>
        <v>0</v>
      </c>
    </row>
    <row r="111" spans="1:9" s="206" customFormat="1">
      <c r="A111" s="271"/>
      <c r="B111" s="281"/>
      <c r="C111" s="224" t="s">
        <v>433</v>
      </c>
      <c r="D111" s="314">
        <v>0</v>
      </c>
      <c r="E111" s="314">
        <f>E117+E123</f>
        <v>0</v>
      </c>
      <c r="F111" s="314">
        <f t="shared" si="13"/>
        <v>0</v>
      </c>
      <c r="G111" s="314">
        <f t="shared" si="13"/>
        <v>0</v>
      </c>
      <c r="H111" s="314">
        <f t="shared" si="13"/>
        <v>0</v>
      </c>
      <c r="I111" s="315">
        <f t="shared" ref="I111:I174" si="14">D111+E111+F111+G111+H111</f>
        <v>0</v>
      </c>
    </row>
    <row r="112" spans="1:9" s="206" customFormat="1">
      <c r="A112" s="272"/>
      <c r="B112" s="282"/>
      <c r="C112" s="224" t="s">
        <v>434</v>
      </c>
      <c r="D112" s="314">
        <v>0</v>
      </c>
      <c r="E112" s="314">
        <f>E118+E124</f>
        <v>0</v>
      </c>
      <c r="F112" s="314">
        <f t="shared" si="13"/>
        <v>0</v>
      </c>
      <c r="G112" s="314">
        <f t="shared" si="13"/>
        <v>0</v>
      </c>
      <c r="H112" s="314">
        <f t="shared" si="13"/>
        <v>0</v>
      </c>
      <c r="I112" s="315">
        <f t="shared" si="14"/>
        <v>0</v>
      </c>
    </row>
    <row r="113" spans="1:9" s="206" customFormat="1" ht="15.6" customHeight="1">
      <c r="A113" s="257" t="s">
        <v>465</v>
      </c>
      <c r="B113" s="263" t="s">
        <v>441</v>
      </c>
      <c r="C113" s="215" t="s">
        <v>424</v>
      </c>
      <c r="D113" s="318">
        <f>D114+D115++D116+D117+D118</f>
        <v>90.5</v>
      </c>
      <c r="E113" s="318">
        <v>0</v>
      </c>
      <c r="F113" s="318">
        <f>F114</f>
        <v>0</v>
      </c>
      <c r="G113" s="318">
        <f>G114</f>
        <v>0</v>
      </c>
      <c r="H113" s="318">
        <f>H114</f>
        <v>0</v>
      </c>
      <c r="I113" s="312">
        <f t="shared" si="14"/>
        <v>90.5</v>
      </c>
    </row>
    <row r="114" spans="1:9" s="202" customFormat="1" ht="18.75" customHeight="1">
      <c r="A114" s="258"/>
      <c r="B114" s="263"/>
      <c r="C114" s="194" t="s">
        <v>430</v>
      </c>
      <c r="D114" s="323">
        <v>90.5</v>
      </c>
      <c r="E114" s="225">
        <v>0</v>
      </c>
      <c r="F114" s="225">
        <v>0</v>
      </c>
      <c r="G114" s="225">
        <v>0</v>
      </c>
      <c r="H114" s="225">
        <v>0</v>
      </c>
      <c r="I114" s="225">
        <f t="shared" si="14"/>
        <v>90.5</v>
      </c>
    </row>
    <row r="115" spans="1:9" s="202" customFormat="1">
      <c r="A115" s="258"/>
      <c r="B115" s="263"/>
      <c r="C115" s="194" t="s">
        <v>431</v>
      </c>
      <c r="D115" s="313">
        <v>0</v>
      </c>
      <c r="E115" s="225">
        <v>0</v>
      </c>
      <c r="F115" s="225">
        <v>0</v>
      </c>
      <c r="G115" s="225">
        <v>0</v>
      </c>
      <c r="H115" s="225">
        <v>0</v>
      </c>
      <c r="I115" s="225">
        <f t="shared" si="14"/>
        <v>0</v>
      </c>
    </row>
    <row r="116" spans="1:9" s="202" customFormat="1">
      <c r="A116" s="258"/>
      <c r="B116" s="263"/>
      <c r="C116" s="194" t="s">
        <v>432</v>
      </c>
      <c r="D116" s="313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f t="shared" si="14"/>
        <v>0</v>
      </c>
    </row>
    <row r="117" spans="1:9" s="202" customFormat="1" ht="21.6" customHeight="1">
      <c r="A117" s="258"/>
      <c r="B117" s="263"/>
      <c r="C117" s="194" t="s">
        <v>433</v>
      </c>
      <c r="D117" s="313">
        <v>0</v>
      </c>
      <c r="E117" s="225">
        <v>0</v>
      </c>
      <c r="F117" s="225">
        <v>0</v>
      </c>
      <c r="G117" s="225">
        <v>0</v>
      </c>
      <c r="H117" s="225">
        <v>0</v>
      </c>
      <c r="I117" s="225">
        <f t="shared" si="14"/>
        <v>0</v>
      </c>
    </row>
    <row r="118" spans="1:9" s="202" customFormat="1" ht="15.75" customHeight="1">
      <c r="A118" s="259"/>
      <c r="B118" s="263"/>
      <c r="C118" s="194" t="s">
        <v>434</v>
      </c>
      <c r="D118" s="313">
        <v>0</v>
      </c>
      <c r="E118" s="225">
        <v>0</v>
      </c>
      <c r="F118" s="225">
        <v>0</v>
      </c>
      <c r="G118" s="225">
        <v>0</v>
      </c>
      <c r="H118" s="225">
        <v>0</v>
      </c>
      <c r="I118" s="225">
        <f t="shared" si="14"/>
        <v>0</v>
      </c>
    </row>
    <row r="119" spans="1:9" s="202" customFormat="1" ht="15.6" customHeight="1">
      <c r="A119" s="285" t="s">
        <v>464</v>
      </c>
      <c r="B119" s="263" t="s">
        <v>441</v>
      </c>
      <c r="C119" s="220" t="s">
        <v>424</v>
      </c>
      <c r="D119" s="318">
        <f>D120+D121+D122+D123+D124</f>
        <v>0</v>
      </c>
      <c r="E119" s="312">
        <f>E120+E121+E122+E123+E124</f>
        <v>2</v>
      </c>
      <c r="F119" s="312">
        <f t="shared" ref="F119:H119" si="15">F120+F121+F122+F123+F124</f>
        <v>0</v>
      </c>
      <c r="G119" s="312">
        <f t="shared" si="15"/>
        <v>0</v>
      </c>
      <c r="H119" s="312">
        <f t="shared" si="15"/>
        <v>0</v>
      </c>
      <c r="I119" s="312">
        <f t="shared" si="14"/>
        <v>2</v>
      </c>
    </row>
    <row r="120" spans="1:9" s="202" customFormat="1" ht="14.65" customHeight="1">
      <c r="A120" s="286"/>
      <c r="B120" s="263"/>
      <c r="C120" s="194" t="s">
        <v>430</v>
      </c>
      <c r="D120" s="313">
        <v>0</v>
      </c>
      <c r="E120" s="225">
        <v>0</v>
      </c>
      <c r="F120" s="225">
        <v>0</v>
      </c>
      <c r="G120" s="225">
        <v>0</v>
      </c>
      <c r="H120" s="225">
        <v>0</v>
      </c>
      <c r="I120" s="225">
        <f t="shared" si="14"/>
        <v>0</v>
      </c>
    </row>
    <row r="121" spans="1:9" s="202" customFormat="1">
      <c r="A121" s="286"/>
      <c r="B121" s="263"/>
      <c r="C121" s="194" t="s">
        <v>431</v>
      </c>
      <c r="D121" s="313">
        <v>0</v>
      </c>
      <c r="E121" s="225">
        <v>2</v>
      </c>
      <c r="F121" s="225">
        <v>0</v>
      </c>
      <c r="G121" s="225">
        <v>0</v>
      </c>
      <c r="H121" s="225">
        <v>0</v>
      </c>
      <c r="I121" s="225">
        <f t="shared" si="14"/>
        <v>2</v>
      </c>
    </row>
    <row r="122" spans="1:9" s="202" customFormat="1">
      <c r="A122" s="286"/>
      <c r="B122" s="263"/>
      <c r="C122" s="194" t="s">
        <v>432</v>
      </c>
      <c r="D122" s="313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f t="shared" si="14"/>
        <v>0</v>
      </c>
    </row>
    <row r="123" spans="1:9" s="202" customFormat="1">
      <c r="A123" s="286"/>
      <c r="B123" s="263"/>
      <c r="C123" s="194" t="s">
        <v>433</v>
      </c>
      <c r="D123" s="313">
        <v>0</v>
      </c>
      <c r="E123" s="225">
        <v>0</v>
      </c>
      <c r="F123" s="225">
        <v>0</v>
      </c>
      <c r="G123" s="225">
        <v>0</v>
      </c>
      <c r="H123" s="225">
        <v>0</v>
      </c>
      <c r="I123" s="225">
        <f t="shared" si="14"/>
        <v>0</v>
      </c>
    </row>
    <row r="124" spans="1:9" s="202" customFormat="1" ht="18" customHeight="1">
      <c r="A124" s="287"/>
      <c r="B124" s="263"/>
      <c r="C124" s="194" t="s">
        <v>434</v>
      </c>
      <c r="D124" s="313">
        <v>0</v>
      </c>
      <c r="E124" s="225">
        <v>0</v>
      </c>
      <c r="F124" s="225">
        <v>0</v>
      </c>
      <c r="G124" s="225">
        <v>0</v>
      </c>
      <c r="H124" s="225">
        <v>0</v>
      </c>
      <c r="I124" s="225">
        <f t="shared" si="14"/>
        <v>0</v>
      </c>
    </row>
    <row r="125" spans="1:9" s="206" customFormat="1" ht="21" customHeight="1">
      <c r="A125" s="270" t="s">
        <v>475</v>
      </c>
      <c r="B125" s="264" t="s">
        <v>441</v>
      </c>
      <c r="C125" s="224" t="s">
        <v>424</v>
      </c>
      <c r="D125" s="314">
        <f t="shared" ref="D125:H125" si="16">D126+D127+D128+D129+D130</f>
        <v>0</v>
      </c>
      <c r="E125" s="314">
        <f t="shared" si="16"/>
        <v>0</v>
      </c>
      <c r="F125" s="314">
        <f t="shared" si="16"/>
        <v>0</v>
      </c>
      <c r="G125" s="314">
        <f t="shared" si="16"/>
        <v>0</v>
      </c>
      <c r="H125" s="314">
        <f t="shared" si="16"/>
        <v>0</v>
      </c>
      <c r="I125" s="315">
        <f t="shared" si="14"/>
        <v>0</v>
      </c>
    </row>
    <row r="126" spans="1:9" s="206" customFormat="1" ht="17.25" customHeight="1">
      <c r="A126" s="271"/>
      <c r="B126" s="264"/>
      <c r="C126" s="224" t="s">
        <v>430</v>
      </c>
      <c r="D126" s="314">
        <f t="shared" ref="D126:H130" si="17">D132+D138</f>
        <v>0</v>
      </c>
      <c r="E126" s="314">
        <f>E132+E138</f>
        <v>0</v>
      </c>
      <c r="F126" s="314">
        <f t="shared" ref="F126:H130" si="18">F132+F138</f>
        <v>0</v>
      </c>
      <c r="G126" s="314">
        <f t="shared" si="18"/>
        <v>0</v>
      </c>
      <c r="H126" s="314">
        <f t="shared" si="18"/>
        <v>0</v>
      </c>
      <c r="I126" s="315">
        <f t="shared" si="14"/>
        <v>0</v>
      </c>
    </row>
    <row r="127" spans="1:9" s="206" customFormat="1">
      <c r="A127" s="271"/>
      <c r="B127" s="264"/>
      <c r="C127" s="224" t="s">
        <v>431</v>
      </c>
      <c r="D127" s="314">
        <f t="shared" si="17"/>
        <v>0</v>
      </c>
      <c r="E127" s="314">
        <f>E133+E139</f>
        <v>0</v>
      </c>
      <c r="F127" s="314">
        <f t="shared" si="18"/>
        <v>0</v>
      </c>
      <c r="G127" s="314">
        <f t="shared" si="17"/>
        <v>0</v>
      </c>
      <c r="H127" s="314">
        <f t="shared" si="17"/>
        <v>0</v>
      </c>
      <c r="I127" s="315">
        <f t="shared" si="14"/>
        <v>0</v>
      </c>
    </row>
    <row r="128" spans="1:9" s="206" customFormat="1" ht="14.45" customHeight="1">
      <c r="A128" s="271"/>
      <c r="B128" s="264"/>
      <c r="C128" s="224" t="s">
        <v>432</v>
      </c>
      <c r="D128" s="314">
        <f t="shared" si="17"/>
        <v>0</v>
      </c>
      <c r="E128" s="314">
        <f>E134+E140</f>
        <v>0</v>
      </c>
      <c r="F128" s="314">
        <f t="shared" si="18"/>
        <v>0</v>
      </c>
      <c r="G128" s="314">
        <f t="shared" si="17"/>
        <v>0</v>
      </c>
      <c r="H128" s="314">
        <f t="shared" si="17"/>
        <v>0</v>
      </c>
      <c r="I128" s="315">
        <f t="shared" si="14"/>
        <v>0</v>
      </c>
    </row>
    <row r="129" spans="1:9" s="206" customFormat="1" ht="15" customHeight="1">
      <c r="A129" s="271"/>
      <c r="B129" s="264"/>
      <c r="C129" s="224" t="s">
        <v>433</v>
      </c>
      <c r="D129" s="314">
        <f t="shared" si="17"/>
        <v>0</v>
      </c>
      <c r="E129" s="314">
        <f t="shared" si="17"/>
        <v>0</v>
      </c>
      <c r="F129" s="314">
        <f t="shared" si="18"/>
        <v>0</v>
      </c>
      <c r="G129" s="314">
        <f t="shared" si="17"/>
        <v>0</v>
      </c>
      <c r="H129" s="314">
        <f t="shared" si="17"/>
        <v>0</v>
      </c>
      <c r="I129" s="315">
        <f t="shared" si="14"/>
        <v>0</v>
      </c>
    </row>
    <row r="130" spans="1:9" s="206" customFormat="1" ht="20.45" customHeight="1">
      <c r="A130" s="272"/>
      <c r="B130" s="264"/>
      <c r="C130" s="224" t="s">
        <v>434</v>
      </c>
      <c r="D130" s="314">
        <f t="shared" si="17"/>
        <v>0</v>
      </c>
      <c r="E130" s="314">
        <f t="shared" si="17"/>
        <v>0</v>
      </c>
      <c r="F130" s="314">
        <f t="shared" si="18"/>
        <v>0</v>
      </c>
      <c r="G130" s="314">
        <f t="shared" si="17"/>
        <v>0</v>
      </c>
      <c r="H130" s="314">
        <f t="shared" si="17"/>
        <v>0</v>
      </c>
      <c r="I130" s="315">
        <f t="shared" si="14"/>
        <v>0</v>
      </c>
    </row>
    <row r="131" spans="1:9" s="202" customFormat="1" ht="19.899999999999999" customHeight="1">
      <c r="A131" s="257" t="s">
        <v>463</v>
      </c>
      <c r="B131" s="263" t="s">
        <v>441</v>
      </c>
      <c r="C131" s="220" t="s">
        <v>424</v>
      </c>
      <c r="D131" s="318">
        <f>D132</f>
        <v>0</v>
      </c>
      <c r="E131" s="312">
        <f>E132+E133+E134+E135+E136</f>
        <v>0</v>
      </c>
      <c r="F131" s="312">
        <f t="shared" ref="F131:H131" si="19">F132+F133+F134+F135+F136</f>
        <v>0</v>
      </c>
      <c r="G131" s="312">
        <f t="shared" si="19"/>
        <v>0</v>
      </c>
      <c r="H131" s="312">
        <f t="shared" si="19"/>
        <v>0</v>
      </c>
      <c r="I131" s="312">
        <f t="shared" si="14"/>
        <v>0</v>
      </c>
    </row>
    <row r="132" spans="1:9" s="202" customFormat="1" ht="19.5" customHeight="1">
      <c r="A132" s="258"/>
      <c r="B132" s="263"/>
      <c r="C132" s="194" t="s">
        <v>430</v>
      </c>
      <c r="D132" s="313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f t="shared" si="14"/>
        <v>0</v>
      </c>
    </row>
    <row r="133" spans="1:9" s="202" customFormat="1" ht="18" customHeight="1">
      <c r="A133" s="258"/>
      <c r="B133" s="263"/>
      <c r="C133" s="194" t="s">
        <v>431</v>
      </c>
      <c r="D133" s="313">
        <v>0</v>
      </c>
      <c r="E133" s="225">
        <v>0</v>
      </c>
      <c r="F133" s="225">
        <v>0</v>
      </c>
      <c r="G133" s="225">
        <v>0</v>
      </c>
      <c r="H133" s="225">
        <v>0</v>
      </c>
      <c r="I133" s="225">
        <f t="shared" si="14"/>
        <v>0</v>
      </c>
    </row>
    <row r="134" spans="1:9" s="202" customFormat="1" ht="15" customHeight="1">
      <c r="A134" s="258"/>
      <c r="B134" s="263"/>
      <c r="C134" s="194" t="s">
        <v>432</v>
      </c>
      <c r="D134" s="313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f t="shared" si="14"/>
        <v>0</v>
      </c>
    </row>
    <row r="135" spans="1:9" s="202" customFormat="1" ht="16.899999999999999" customHeight="1">
      <c r="A135" s="258"/>
      <c r="B135" s="263"/>
      <c r="C135" s="194" t="s">
        <v>433</v>
      </c>
      <c r="D135" s="313">
        <v>0</v>
      </c>
      <c r="E135" s="225">
        <v>0</v>
      </c>
      <c r="F135" s="225">
        <v>0</v>
      </c>
      <c r="G135" s="225">
        <v>0</v>
      </c>
      <c r="H135" s="225">
        <v>0</v>
      </c>
      <c r="I135" s="225">
        <f t="shared" si="14"/>
        <v>0</v>
      </c>
    </row>
    <row r="136" spans="1:9" s="202" customFormat="1" ht="17.45" customHeight="1">
      <c r="A136" s="259"/>
      <c r="B136" s="263"/>
      <c r="C136" s="194" t="s">
        <v>434</v>
      </c>
      <c r="D136" s="313">
        <v>0</v>
      </c>
      <c r="E136" s="225">
        <v>0</v>
      </c>
      <c r="F136" s="225">
        <v>0</v>
      </c>
      <c r="G136" s="225">
        <v>0</v>
      </c>
      <c r="H136" s="225">
        <v>0</v>
      </c>
      <c r="I136" s="225">
        <f t="shared" si="14"/>
        <v>0</v>
      </c>
    </row>
    <row r="137" spans="1:9" s="202" customFormat="1" ht="15.6" customHeight="1">
      <c r="A137" s="257" t="s">
        <v>462</v>
      </c>
      <c r="B137" s="263" t="s">
        <v>441</v>
      </c>
      <c r="C137" s="220" t="s">
        <v>424</v>
      </c>
      <c r="D137" s="318">
        <f>D138</f>
        <v>0</v>
      </c>
      <c r="E137" s="312">
        <f>E138</f>
        <v>0</v>
      </c>
      <c r="F137" s="312">
        <f>F138</f>
        <v>0</v>
      </c>
      <c r="G137" s="312">
        <f>G138</f>
        <v>0</v>
      </c>
      <c r="H137" s="312">
        <f>H138</f>
        <v>0</v>
      </c>
      <c r="I137" s="312">
        <f t="shared" si="14"/>
        <v>0</v>
      </c>
    </row>
    <row r="138" spans="1:9" s="202" customFormat="1" ht="19.149999999999999" customHeight="1">
      <c r="A138" s="258"/>
      <c r="B138" s="263"/>
      <c r="C138" s="194" t="s">
        <v>430</v>
      </c>
      <c r="D138" s="313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f t="shared" si="14"/>
        <v>0</v>
      </c>
    </row>
    <row r="139" spans="1:9" s="202" customFormat="1">
      <c r="A139" s="258"/>
      <c r="B139" s="263"/>
      <c r="C139" s="194" t="s">
        <v>431</v>
      </c>
      <c r="D139" s="313">
        <v>0</v>
      </c>
      <c r="E139" s="225">
        <v>0</v>
      </c>
      <c r="F139" s="225">
        <v>0</v>
      </c>
      <c r="G139" s="225">
        <v>0</v>
      </c>
      <c r="H139" s="225">
        <v>0</v>
      </c>
      <c r="I139" s="225">
        <f t="shared" si="14"/>
        <v>0</v>
      </c>
    </row>
    <row r="140" spans="1:9" s="202" customFormat="1">
      <c r="A140" s="258"/>
      <c r="B140" s="263"/>
      <c r="C140" s="194" t="s">
        <v>432</v>
      </c>
      <c r="D140" s="313">
        <v>0</v>
      </c>
      <c r="E140" s="225">
        <v>0</v>
      </c>
      <c r="F140" s="225">
        <v>0</v>
      </c>
      <c r="G140" s="225">
        <v>0</v>
      </c>
      <c r="H140" s="225">
        <v>0</v>
      </c>
      <c r="I140" s="225">
        <f t="shared" si="14"/>
        <v>0</v>
      </c>
    </row>
    <row r="141" spans="1:9" s="202" customFormat="1">
      <c r="A141" s="258"/>
      <c r="B141" s="263"/>
      <c r="C141" s="194" t="s">
        <v>433</v>
      </c>
      <c r="D141" s="313">
        <v>0</v>
      </c>
      <c r="E141" s="225">
        <v>0</v>
      </c>
      <c r="F141" s="225">
        <v>0</v>
      </c>
      <c r="G141" s="225">
        <v>0</v>
      </c>
      <c r="H141" s="225">
        <v>0</v>
      </c>
      <c r="I141" s="225">
        <f t="shared" si="14"/>
        <v>0</v>
      </c>
    </row>
    <row r="142" spans="1:9" s="202" customFormat="1">
      <c r="A142" s="259"/>
      <c r="B142" s="263"/>
      <c r="C142" s="194" t="s">
        <v>434</v>
      </c>
      <c r="D142" s="313">
        <v>0</v>
      </c>
      <c r="E142" s="225">
        <v>0</v>
      </c>
      <c r="F142" s="225">
        <v>0</v>
      </c>
      <c r="G142" s="225">
        <v>0</v>
      </c>
      <c r="H142" s="225">
        <v>0</v>
      </c>
      <c r="I142" s="225">
        <f t="shared" si="14"/>
        <v>0</v>
      </c>
    </row>
    <row r="143" spans="1:9" s="206" customFormat="1" ht="15.6" customHeight="1">
      <c r="A143" s="270" t="s">
        <v>476</v>
      </c>
      <c r="B143" s="264" t="s">
        <v>457</v>
      </c>
      <c r="C143" s="224" t="s">
        <v>424</v>
      </c>
      <c r="D143" s="314">
        <f>D144+D145+D146+D147+D148</f>
        <v>9550.6</v>
      </c>
      <c r="E143" s="314">
        <f>E144+E145+E146+E147+E148</f>
        <v>9898.5</v>
      </c>
      <c r="F143" s="314">
        <f t="shared" ref="F143:H143" si="20">F144+F145+F146+F147+F148</f>
        <v>2245.3000000000002</v>
      </c>
      <c r="G143" s="314">
        <f t="shared" si="20"/>
        <v>1850.3000000000002</v>
      </c>
      <c r="H143" s="314">
        <f t="shared" si="20"/>
        <v>1850.3000000000002</v>
      </c>
      <c r="I143" s="315">
        <f t="shared" si="14"/>
        <v>25394.999999999996</v>
      </c>
    </row>
    <row r="144" spans="1:9" s="206" customFormat="1" ht="19.149999999999999" customHeight="1">
      <c r="A144" s="271"/>
      <c r="B144" s="264"/>
      <c r="C144" s="224" t="s">
        <v>430</v>
      </c>
      <c r="D144" s="314">
        <f>D150+D174</f>
        <v>8811.7999999999993</v>
      </c>
      <c r="E144" s="314">
        <f>E180+E174+E150</f>
        <v>6769.7</v>
      </c>
      <c r="F144" s="314">
        <f>F180+F174+F150+F156</f>
        <v>1845.3</v>
      </c>
      <c r="G144" s="314">
        <f t="shared" ref="G144:H144" si="21">G180+G174+G150+G156</f>
        <v>1450.3000000000002</v>
      </c>
      <c r="H144" s="314">
        <f t="shared" si="21"/>
        <v>1450.3000000000002</v>
      </c>
      <c r="I144" s="315">
        <f t="shared" si="14"/>
        <v>20327.399999999998</v>
      </c>
    </row>
    <row r="145" spans="1:10" s="206" customFormat="1">
      <c r="A145" s="271"/>
      <c r="B145" s="264"/>
      <c r="C145" s="224" t="s">
        <v>431</v>
      </c>
      <c r="D145" s="314">
        <f>D151</f>
        <v>327.7</v>
      </c>
      <c r="E145" s="314">
        <f t="shared" ref="E145:H145" si="22">E151+E175+E181</f>
        <v>929.3</v>
      </c>
      <c r="F145" s="314">
        <f t="shared" si="22"/>
        <v>0</v>
      </c>
      <c r="G145" s="314">
        <f t="shared" si="22"/>
        <v>0</v>
      </c>
      <c r="H145" s="314">
        <f t="shared" si="22"/>
        <v>0</v>
      </c>
      <c r="I145" s="315">
        <f t="shared" si="14"/>
        <v>1257</v>
      </c>
    </row>
    <row r="146" spans="1:10" s="206" customFormat="1">
      <c r="A146" s="271"/>
      <c r="B146" s="264"/>
      <c r="C146" s="224" t="s">
        <v>432</v>
      </c>
      <c r="D146" s="314">
        <f>D152+D176</f>
        <v>411.1</v>
      </c>
      <c r="E146" s="314">
        <f>E152+E176+E182+E170+E158</f>
        <v>2199.5</v>
      </c>
      <c r="F146" s="314">
        <f t="shared" ref="F146:H146" si="23">F152+F176+F182+F170+F158</f>
        <v>400</v>
      </c>
      <c r="G146" s="314">
        <f t="shared" si="23"/>
        <v>400</v>
      </c>
      <c r="H146" s="314">
        <f t="shared" si="23"/>
        <v>400</v>
      </c>
      <c r="I146" s="315">
        <f t="shared" si="14"/>
        <v>3810.6</v>
      </c>
    </row>
    <row r="147" spans="1:10" s="206" customFormat="1">
      <c r="A147" s="271"/>
      <c r="B147" s="264"/>
      <c r="C147" s="224" t="s">
        <v>433</v>
      </c>
      <c r="D147" s="314">
        <v>0</v>
      </c>
      <c r="E147" s="314">
        <f>E153+E177+E183</f>
        <v>0</v>
      </c>
      <c r="F147" s="314">
        <v>0</v>
      </c>
      <c r="G147" s="314">
        <v>0</v>
      </c>
      <c r="H147" s="314">
        <v>0</v>
      </c>
      <c r="I147" s="315">
        <f t="shared" si="14"/>
        <v>0</v>
      </c>
    </row>
    <row r="148" spans="1:10" s="206" customFormat="1">
      <c r="A148" s="272"/>
      <c r="B148" s="264"/>
      <c r="C148" s="226" t="s">
        <v>434</v>
      </c>
      <c r="D148" s="314">
        <v>0</v>
      </c>
      <c r="E148" s="327">
        <v>0</v>
      </c>
      <c r="F148" s="314">
        <v>0</v>
      </c>
      <c r="G148" s="314">
        <v>0</v>
      </c>
      <c r="H148" s="314">
        <v>0</v>
      </c>
      <c r="I148" s="315">
        <f t="shared" si="14"/>
        <v>0</v>
      </c>
    </row>
    <row r="149" spans="1:10" s="206" customFormat="1" ht="21" customHeight="1">
      <c r="A149" s="257" t="s">
        <v>461</v>
      </c>
      <c r="B149" s="260" t="s">
        <v>447</v>
      </c>
      <c r="C149" s="222" t="s">
        <v>424</v>
      </c>
      <c r="D149" s="318">
        <f>D150+D151+D152+D153+D154</f>
        <v>9550.6</v>
      </c>
      <c r="E149" s="328">
        <f t="shared" ref="E149:H149" si="24">E150+E151+E152+E153+E154</f>
        <v>0</v>
      </c>
      <c r="F149" s="318">
        <f t="shared" si="24"/>
        <v>0</v>
      </c>
      <c r="G149" s="318">
        <v>0</v>
      </c>
      <c r="H149" s="318">
        <f t="shared" si="24"/>
        <v>0</v>
      </c>
      <c r="I149" s="312">
        <f t="shared" si="14"/>
        <v>9550.6</v>
      </c>
    </row>
    <row r="150" spans="1:10" s="202" customFormat="1" ht="16.5" customHeight="1">
      <c r="A150" s="258"/>
      <c r="B150" s="268"/>
      <c r="C150" s="211" t="s">
        <v>430</v>
      </c>
      <c r="D150" s="320">
        <v>8811.7999999999993</v>
      </c>
      <c r="E150" s="329">
        <v>0</v>
      </c>
      <c r="F150" s="330">
        <v>0</v>
      </c>
      <c r="G150" s="331">
        <v>0</v>
      </c>
      <c r="H150" s="331">
        <v>0</v>
      </c>
      <c r="I150" s="225">
        <f t="shared" si="14"/>
        <v>8811.7999999999993</v>
      </c>
    </row>
    <row r="151" spans="1:10" s="202" customFormat="1" ht="18.75" customHeight="1">
      <c r="A151" s="258"/>
      <c r="B151" s="268"/>
      <c r="C151" s="211" t="s">
        <v>431</v>
      </c>
      <c r="D151" s="320">
        <v>327.7</v>
      </c>
      <c r="E151" s="322">
        <v>0</v>
      </c>
      <c r="F151" s="225">
        <v>0</v>
      </c>
      <c r="G151" s="225">
        <v>0</v>
      </c>
      <c r="H151" s="225">
        <v>0</v>
      </c>
      <c r="I151" s="225">
        <f t="shared" si="14"/>
        <v>327.7</v>
      </c>
    </row>
    <row r="152" spans="1:10" s="202" customFormat="1" ht="18" customHeight="1">
      <c r="A152" s="258"/>
      <c r="B152" s="268"/>
      <c r="C152" s="211" t="s">
        <v>432</v>
      </c>
      <c r="D152" s="320">
        <v>411.1</v>
      </c>
      <c r="E152" s="322">
        <v>0</v>
      </c>
      <c r="F152" s="225">
        <v>0</v>
      </c>
      <c r="G152" s="225">
        <v>0</v>
      </c>
      <c r="H152" s="225">
        <v>0</v>
      </c>
      <c r="I152" s="225">
        <f t="shared" si="14"/>
        <v>411.1</v>
      </c>
    </row>
    <row r="153" spans="1:10" s="202" customFormat="1">
      <c r="A153" s="258"/>
      <c r="B153" s="268"/>
      <c r="C153" s="211" t="s">
        <v>433</v>
      </c>
      <c r="D153" s="313">
        <v>0</v>
      </c>
      <c r="E153" s="322">
        <v>0</v>
      </c>
      <c r="F153" s="225">
        <v>0</v>
      </c>
      <c r="G153" s="225">
        <v>0</v>
      </c>
      <c r="H153" s="225">
        <v>0</v>
      </c>
      <c r="I153" s="225">
        <f t="shared" si="14"/>
        <v>0</v>
      </c>
    </row>
    <row r="154" spans="1:10" s="202" customFormat="1" ht="18.75" customHeight="1">
      <c r="A154" s="259"/>
      <c r="B154" s="269"/>
      <c r="C154" s="194" t="s">
        <v>434</v>
      </c>
      <c r="D154" s="313">
        <v>0</v>
      </c>
      <c r="E154" s="225">
        <v>0</v>
      </c>
      <c r="F154" s="225">
        <v>0</v>
      </c>
      <c r="G154" s="225">
        <v>0</v>
      </c>
      <c r="H154" s="225">
        <v>0</v>
      </c>
      <c r="I154" s="225">
        <f t="shared" si="14"/>
        <v>0</v>
      </c>
    </row>
    <row r="155" spans="1:10" s="202" customFormat="1" ht="23.45" customHeight="1">
      <c r="A155" s="304" t="s">
        <v>488</v>
      </c>
      <c r="B155" s="260" t="s">
        <v>447</v>
      </c>
      <c r="C155" s="220" t="s">
        <v>424</v>
      </c>
      <c r="D155" s="318">
        <f>D156+D157+D158+D159+D160</f>
        <v>0</v>
      </c>
      <c r="E155" s="318">
        <f>E156+E157+E158+E159+E160</f>
        <v>0</v>
      </c>
      <c r="F155" s="318">
        <f>F156+F157+F158+F159+F160</f>
        <v>404.1</v>
      </c>
      <c r="G155" s="318">
        <f>G156+G157+G158+G159+G160</f>
        <v>412.4</v>
      </c>
      <c r="H155" s="318">
        <f>H156+H157+H158+H159+H160</f>
        <v>412.4</v>
      </c>
      <c r="I155" s="312">
        <f t="shared" si="14"/>
        <v>1228.9000000000001</v>
      </c>
      <c r="J155" s="202" t="s">
        <v>483</v>
      </c>
    </row>
    <row r="156" spans="1:10" s="202" customFormat="1" ht="23.45" customHeight="1">
      <c r="A156" s="305"/>
      <c r="B156" s="268"/>
      <c r="C156" s="194" t="s">
        <v>430</v>
      </c>
      <c r="D156" s="313">
        <v>0</v>
      </c>
      <c r="E156" s="313">
        <v>0</v>
      </c>
      <c r="F156" s="313">
        <v>4.0999999999999996</v>
      </c>
      <c r="G156" s="313">
        <v>12.4</v>
      </c>
      <c r="H156" s="313">
        <v>12.4</v>
      </c>
      <c r="I156" s="225">
        <f t="shared" si="14"/>
        <v>28.9</v>
      </c>
    </row>
    <row r="157" spans="1:10" s="202" customFormat="1" ht="23.45" customHeight="1">
      <c r="A157" s="305"/>
      <c r="B157" s="268"/>
      <c r="C157" s="194" t="s">
        <v>431</v>
      </c>
      <c r="D157" s="313">
        <v>0</v>
      </c>
      <c r="E157" s="313">
        <v>0</v>
      </c>
      <c r="F157" s="313">
        <v>0</v>
      </c>
      <c r="G157" s="313">
        <v>0</v>
      </c>
      <c r="H157" s="313">
        <v>0</v>
      </c>
      <c r="I157" s="225">
        <f t="shared" si="14"/>
        <v>0</v>
      </c>
    </row>
    <row r="158" spans="1:10" s="202" customFormat="1" ht="23.45" customHeight="1">
      <c r="A158" s="305"/>
      <c r="B158" s="268"/>
      <c r="C158" s="194" t="s">
        <v>432</v>
      </c>
      <c r="D158" s="313">
        <v>0</v>
      </c>
      <c r="E158" s="313">
        <v>0</v>
      </c>
      <c r="F158" s="313">
        <v>400</v>
      </c>
      <c r="G158" s="313">
        <v>400</v>
      </c>
      <c r="H158" s="313">
        <v>400</v>
      </c>
      <c r="I158" s="225">
        <f t="shared" si="14"/>
        <v>1200</v>
      </c>
    </row>
    <row r="159" spans="1:10" s="202" customFormat="1" ht="23.45" customHeight="1">
      <c r="A159" s="305"/>
      <c r="B159" s="268"/>
      <c r="C159" s="194" t="s">
        <v>433</v>
      </c>
      <c r="D159" s="313">
        <v>0</v>
      </c>
      <c r="E159" s="313">
        <v>0</v>
      </c>
      <c r="F159" s="313">
        <v>0</v>
      </c>
      <c r="G159" s="313">
        <v>0</v>
      </c>
      <c r="H159" s="313">
        <v>0</v>
      </c>
      <c r="I159" s="225">
        <f t="shared" si="14"/>
        <v>0</v>
      </c>
    </row>
    <row r="160" spans="1:10" s="202" customFormat="1" ht="23.45" customHeight="1">
      <c r="A160" s="306"/>
      <c r="B160" s="269"/>
      <c r="C160" s="194" t="s">
        <v>434</v>
      </c>
      <c r="D160" s="313">
        <v>0</v>
      </c>
      <c r="E160" s="313">
        <v>0</v>
      </c>
      <c r="F160" s="313">
        <v>0</v>
      </c>
      <c r="G160" s="313">
        <v>0</v>
      </c>
      <c r="H160" s="313">
        <v>0</v>
      </c>
      <c r="I160" s="225">
        <f t="shared" si="14"/>
        <v>0</v>
      </c>
    </row>
    <row r="161" spans="1:9" s="202" customFormat="1" ht="23.45" customHeight="1">
      <c r="A161" s="207" t="s">
        <v>444</v>
      </c>
      <c r="B161" s="288" t="s">
        <v>443</v>
      </c>
      <c r="C161" s="220" t="s">
        <v>424</v>
      </c>
      <c r="D161" s="318">
        <f>D162+D163+D164+D165+D166</f>
        <v>0</v>
      </c>
      <c r="E161" s="318">
        <f>E162+E163+E164+E165+E166</f>
        <v>0</v>
      </c>
      <c r="F161" s="318">
        <f t="shared" ref="F161:H161" si="25">F162+F163+F164+F165+F166</f>
        <v>0</v>
      </c>
      <c r="G161" s="318">
        <f t="shared" si="25"/>
        <v>0</v>
      </c>
      <c r="H161" s="318">
        <f t="shared" si="25"/>
        <v>0</v>
      </c>
      <c r="I161" s="312">
        <f t="shared" si="14"/>
        <v>0</v>
      </c>
    </row>
    <row r="162" spans="1:9" s="202" customFormat="1" ht="23.45" customHeight="1">
      <c r="A162" s="307" t="s">
        <v>445</v>
      </c>
      <c r="B162" s="289"/>
      <c r="C162" s="194" t="s">
        <v>430</v>
      </c>
      <c r="D162" s="313">
        <v>0</v>
      </c>
      <c r="E162" s="313">
        <v>0</v>
      </c>
      <c r="F162" s="313">
        <v>0</v>
      </c>
      <c r="G162" s="313">
        <v>0</v>
      </c>
      <c r="H162" s="313">
        <v>0</v>
      </c>
      <c r="I162" s="225">
        <f t="shared" si="14"/>
        <v>0</v>
      </c>
    </row>
    <row r="163" spans="1:9" s="202" customFormat="1" ht="23.45" customHeight="1">
      <c r="A163" s="308"/>
      <c r="B163" s="289"/>
      <c r="C163" s="194" t="s">
        <v>431</v>
      </c>
      <c r="D163" s="313">
        <v>0</v>
      </c>
      <c r="E163" s="313">
        <v>0</v>
      </c>
      <c r="F163" s="313">
        <v>0</v>
      </c>
      <c r="G163" s="313">
        <v>0</v>
      </c>
      <c r="H163" s="313">
        <v>0</v>
      </c>
      <c r="I163" s="225">
        <f t="shared" si="14"/>
        <v>0</v>
      </c>
    </row>
    <row r="164" spans="1:9" s="202" customFormat="1" ht="23.45" customHeight="1">
      <c r="A164" s="308"/>
      <c r="B164" s="289"/>
      <c r="C164" s="194" t="s">
        <v>432</v>
      </c>
      <c r="D164" s="313">
        <v>0</v>
      </c>
      <c r="E164" s="313">
        <v>0</v>
      </c>
      <c r="F164" s="313">
        <v>0</v>
      </c>
      <c r="G164" s="313">
        <v>0</v>
      </c>
      <c r="H164" s="313">
        <v>0</v>
      </c>
      <c r="I164" s="225">
        <f t="shared" si="14"/>
        <v>0</v>
      </c>
    </row>
    <row r="165" spans="1:9" s="202" customFormat="1" ht="20.25" customHeight="1">
      <c r="A165" s="308"/>
      <c r="B165" s="289"/>
      <c r="C165" s="194" t="s">
        <v>433</v>
      </c>
      <c r="D165" s="313">
        <v>0</v>
      </c>
      <c r="E165" s="313">
        <v>0</v>
      </c>
      <c r="F165" s="313">
        <v>0</v>
      </c>
      <c r="G165" s="313">
        <v>0</v>
      </c>
      <c r="H165" s="313">
        <v>0</v>
      </c>
      <c r="I165" s="225">
        <f t="shared" si="14"/>
        <v>0</v>
      </c>
    </row>
    <row r="166" spans="1:9" s="202" customFormat="1" ht="18" customHeight="1">
      <c r="A166" s="309"/>
      <c r="B166" s="290"/>
      <c r="C166" s="194" t="s">
        <v>434</v>
      </c>
      <c r="D166" s="313">
        <v>0</v>
      </c>
      <c r="E166" s="313">
        <v>0</v>
      </c>
      <c r="F166" s="313">
        <v>0</v>
      </c>
      <c r="G166" s="313">
        <v>0</v>
      </c>
      <c r="H166" s="313">
        <v>0</v>
      </c>
      <c r="I166" s="225">
        <f t="shared" si="14"/>
        <v>0</v>
      </c>
    </row>
    <row r="167" spans="1:9" s="202" customFormat="1" ht="23.45" customHeight="1">
      <c r="A167" s="304" t="s">
        <v>477</v>
      </c>
      <c r="B167" s="260" t="s">
        <v>443</v>
      </c>
      <c r="C167" s="220" t="s">
        <v>424</v>
      </c>
      <c r="D167" s="318">
        <f>D168+D170+D169+D171+D172</f>
        <v>0</v>
      </c>
      <c r="E167" s="318">
        <f>E168+E170+E169+E171+E172</f>
        <v>0</v>
      </c>
      <c r="F167" s="318">
        <f t="shared" ref="F167:H167" si="26">F168+F170+F169+F171+F172</f>
        <v>0</v>
      </c>
      <c r="G167" s="318">
        <f t="shared" si="26"/>
        <v>0</v>
      </c>
      <c r="H167" s="318">
        <f t="shared" si="26"/>
        <v>0</v>
      </c>
      <c r="I167" s="312">
        <f t="shared" si="14"/>
        <v>0</v>
      </c>
    </row>
    <row r="168" spans="1:9" s="202" customFormat="1" ht="18.75" customHeight="1">
      <c r="A168" s="305"/>
      <c r="B168" s="268"/>
      <c r="C168" s="194" t="s">
        <v>430</v>
      </c>
      <c r="D168" s="313">
        <v>0</v>
      </c>
      <c r="E168" s="225">
        <v>0</v>
      </c>
      <c r="F168" s="225">
        <v>0</v>
      </c>
      <c r="G168" s="225">
        <v>0</v>
      </c>
      <c r="H168" s="225">
        <v>0</v>
      </c>
      <c r="I168" s="225">
        <f t="shared" si="14"/>
        <v>0</v>
      </c>
    </row>
    <row r="169" spans="1:9" s="202" customFormat="1" ht="18.75" customHeight="1">
      <c r="A169" s="305"/>
      <c r="B169" s="268"/>
      <c r="C169" s="194" t="s">
        <v>431</v>
      </c>
      <c r="D169" s="313">
        <v>0</v>
      </c>
      <c r="E169" s="225">
        <v>0</v>
      </c>
      <c r="F169" s="225">
        <v>0</v>
      </c>
      <c r="G169" s="225">
        <v>0</v>
      </c>
      <c r="H169" s="225">
        <v>0</v>
      </c>
      <c r="I169" s="225">
        <f t="shared" si="14"/>
        <v>0</v>
      </c>
    </row>
    <row r="170" spans="1:9" s="202" customFormat="1" ht="18.75" customHeight="1">
      <c r="A170" s="305"/>
      <c r="B170" s="268"/>
      <c r="C170" s="194" t="s">
        <v>432</v>
      </c>
      <c r="D170" s="313">
        <v>0</v>
      </c>
      <c r="E170" s="225">
        <v>0</v>
      </c>
      <c r="F170" s="225">
        <v>0</v>
      </c>
      <c r="G170" s="225">
        <v>0</v>
      </c>
      <c r="H170" s="225">
        <v>0</v>
      </c>
      <c r="I170" s="225">
        <f t="shared" si="14"/>
        <v>0</v>
      </c>
    </row>
    <row r="171" spans="1:9" s="202" customFormat="1" ht="18.75" customHeight="1">
      <c r="A171" s="305"/>
      <c r="B171" s="268"/>
      <c r="C171" s="194" t="s">
        <v>433</v>
      </c>
      <c r="D171" s="313">
        <v>0</v>
      </c>
      <c r="E171" s="225">
        <v>0</v>
      </c>
      <c r="F171" s="225">
        <v>0</v>
      </c>
      <c r="G171" s="225">
        <v>0</v>
      </c>
      <c r="H171" s="225">
        <v>0</v>
      </c>
      <c r="I171" s="225">
        <f t="shared" si="14"/>
        <v>0</v>
      </c>
    </row>
    <row r="172" spans="1:9" s="202" customFormat="1" ht="18.75" customHeight="1">
      <c r="A172" s="306"/>
      <c r="B172" s="269"/>
      <c r="C172" s="194" t="s">
        <v>434</v>
      </c>
      <c r="D172" s="313">
        <v>0</v>
      </c>
      <c r="E172" s="225">
        <v>0</v>
      </c>
      <c r="F172" s="225">
        <v>0</v>
      </c>
      <c r="G172" s="225">
        <v>0</v>
      </c>
      <c r="H172" s="225">
        <v>0</v>
      </c>
      <c r="I172" s="225">
        <f t="shared" si="14"/>
        <v>0</v>
      </c>
    </row>
    <row r="173" spans="1:9" s="202" customFormat="1" ht="15.6" customHeight="1">
      <c r="A173" s="257" t="s">
        <v>478</v>
      </c>
      <c r="B173" s="263" t="s">
        <v>443</v>
      </c>
      <c r="C173" s="220" t="s">
        <v>424</v>
      </c>
      <c r="D173" s="318">
        <f>D174+D175+D176+D177+D178</f>
        <v>0</v>
      </c>
      <c r="E173" s="312">
        <f>E174+E175+E176+E177+E178</f>
        <v>0</v>
      </c>
      <c r="F173" s="312">
        <f>F174+F175+F176+F177+F178</f>
        <v>0</v>
      </c>
      <c r="G173" s="312">
        <f>G174+G175+G176+G177+G178</f>
        <v>0</v>
      </c>
      <c r="H173" s="312">
        <f>H174+H175+H176+H177+H178</f>
        <v>0</v>
      </c>
      <c r="I173" s="312">
        <f t="shared" si="14"/>
        <v>0</v>
      </c>
    </row>
    <row r="174" spans="1:9" s="202" customFormat="1" ht="19.149999999999999" customHeight="1">
      <c r="A174" s="258"/>
      <c r="B174" s="263"/>
      <c r="C174" s="194" t="s">
        <v>430</v>
      </c>
      <c r="D174" s="313">
        <v>0</v>
      </c>
      <c r="E174" s="225">
        <v>0</v>
      </c>
      <c r="F174" s="225">
        <v>0</v>
      </c>
      <c r="G174" s="225">
        <v>0</v>
      </c>
      <c r="H174" s="225">
        <v>0</v>
      </c>
      <c r="I174" s="225">
        <f t="shared" si="14"/>
        <v>0</v>
      </c>
    </row>
    <row r="175" spans="1:9" s="202" customFormat="1">
      <c r="A175" s="258"/>
      <c r="B175" s="263"/>
      <c r="C175" s="194" t="s">
        <v>431</v>
      </c>
      <c r="D175" s="313">
        <v>0</v>
      </c>
      <c r="E175" s="225">
        <v>0</v>
      </c>
      <c r="F175" s="225">
        <v>0</v>
      </c>
      <c r="G175" s="225">
        <v>0</v>
      </c>
      <c r="H175" s="225">
        <v>0</v>
      </c>
      <c r="I175" s="225">
        <f t="shared" ref="I175:I220" si="27">D175+E175+F175+G175+H175</f>
        <v>0</v>
      </c>
    </row>
    <row r="176" spans="1:9" s="202" customFormat="1">
      <c r="A176" s="258"/>
      <c r="B176" s="263"/>
      <c r="C176" s="194" t="s">
        <v>432</v>
      </c>
      <c r="D176" s="313">
        <v>0</v>
      </c>
      <c r="E176" s="225">
        <v>0</v>
      </c>
      <c r="F176" s="225">
        <v>0</v>
      </c>
      <c r="G176" s="225">
        <v>0</v>
      </c>
      <c r="H176" s="225">
        <v>0</v>
      </c>
      <c r="I176" s="225">
        <f t="shared" si="27"/>
        <v>0</v>
      </c>
    </row>
    <row r="177" spans="1:9" s="202" customFormat="1">
      <c r="A177" s="258"/>
      <c r="B177" s="263"/>
      <c r="C177" s="194" t="s">
        <v>433</v>
      </c>
      <c r="D177" s="313">
        <v>0</v>
      </c>
      <c r="E177" s="225">
        <v>0</v>
      </c>
      <c r="F177" s="225">
        <v>0</v>
      </c>
      <c r="G177" s="225">
        <v>0</v>
      </c>
      <c r="H177" s="225">
        <v>0</v>
      </c>
      <c r="I177" s="225">
        <f t="shared" si="27"/>
        <v>0</v>
      </c>
    </row>
    <row r="178" spans="1:9" s="202" customFormat="1">
      <c r="A178" s="259"/>
      <c r="B178" s="263"/>
      <c r="C178" s="194" t="s">
        <v>434</v>
      </c>
      <c r="D178" s="313">
        <v>0</v>
      </c>
      <c r="E178" s="225">
        <v>0</v>
      </c>
      <c r="F178" s="225">
        <v>0</v>
      </c>
      <c r="G178" s="225">
        <v>0</v>
      </c>
      <c r="H178" s="225">
        <v>0</v>
      </c>
      <c r="I178" s="225">
        <f t="shared" si="27"/>
        <v>0</v>
      </c>
    </row>
    <row r="179" spans="1:9" s="201" customFormat="1">
      <c r="A179" s="257" t="s">
        <v>460</v>
      </c>
      <c r="B179" s="260" t="s">
        <v>442</v>
      </c>
      <c r="C179" s="220" t="s">
        <v>424</v>
      </c>
      <c r="D179" s="312">
        <v>0</v>
      </c>
      <c r="E179" s="312">
        <f>E180+E181+E182+E183+E184</f>
        <v>9898.5</v>
      </c>
      <c r="F179" s="312">
        <f t="shared" ref="F179:H179" si="28">F180+F181+F182+F183+F184</f>
        <v>1841.2</v>
      </c>
      <c r="G179" s="312">
        <f t="shared" si="28"/>
        <v>1437.9</v>
      </c>
      <c r="H179" s="312">
        <f t="shared" si="28"/>
        <v>1437.9</v>
      </c>
      <c r="I179" s="312">
        <f t="shared" si="27"/>
        <v>14615.5</v>
      </c>
    </row>
    <row r="180" spans="1:9" s="201" customFormat="1" ht="15.75" customHeight="1">
      <c r="A180" s="258"/>
      <c r="B180" s="310"/>
      <c r="C180" s="194" t="s">
        <v>430</v>
      </c>
      <c r="D180" s="225">
        <v>0</v>
      </c>
      <c r="E180" s="332">
        <v>6769.7</v>
      </c>
      <c r="F180" s="225">
        <v>1841.2</v>
      </c>
      <c r="G180" s="225">
        <v>1437.9</v>
      </c>
      <c r="H180" s="225">
        <v>1437.9</v>
      </c>
      <c r="I180" s="225">
        <f t="shared" si="27"/>
        <v>11486.699999999999</v>
      </c>
    </row>
    <row r="181" spans="1:9" s="201" customFormat="1">
      <c r="A181" s="258"/>
      <c r="B181" s="310"/>
      <c r="C181" s="194" t="s">
        <v>431</v>
      </c>
      <c r="D181" s="225">
        <v>0</v>
      </c>
      <c r="E181" s="225">
        <v>929.3</v>
      </c>
      <c r="F181" s="225">
        <v>0</v>
      </c>
      <c r="G181" s="225">
        <v>0</v>
      </c>
      <c r="H181" s="225">
        <v>0</v>
      </c>
      <c r="I181" s="225">
        <f t="shared" si="27"/>
        <v>929.3</v>
      </c>
    </row>
    <row r="182" spans="1:9" s="201" customFormat="1">
      <c r="A182" s="258"/>
      <c r="B182" s="310"/>
      <c r="C182" s="194" t="s">
        <v>432</v>
      </c>
      <c r="D182" s="225">
        <v>0</v>
      </c>
      <c r="E182" s="225">
        <v>2199.5</v>
      </c>
      <c r="F182" s="225">
        <v>0</v>
      </c>
      <c r="G182" s="225">
        <v>0</v>
      </c>
      <c r="H182" s="225">
        <v>0</v>
      </c>
      <c r="I182" s="225">
        <f t="shared" si="27"/>
        <v>2199.5</v>
      </c>
    </row>
    <row r="183" spans="1:9" s="201" customFormat="1">
      <c r="A183" s="258"/>
      <c r="B183" s="310"/>
      <c r="C183" s="194" t="s">
        <v>433</v>
      </c>
      <c r="D183" s="225">
        <v>0</v>
      </c>
      <c r="E183" s="225">
        <v>0</v>
      </c>
      <c r="F183" s="225">
        <v>0</v>
      </c>
      <c r="G183" s="225">
        <v>0</v>
      </c>
      <c r="H183" s="225">
        <v>0</v>
      </c>
      <c r="I183" s="225">
        <f t="shared" si="27"/>
        <v>0</v>
      </c>
    </row>
    <row r="184" spans="1:9" s="201" customFormat="1" ht="15" customHeight="1">
      <c r="A184" s="259"/>
      <c r="B184" s="311"/>
      <c r="C184" s="194" t="s">
        <v>434</v>
      </c>
      <c r="D184" s="225">
        <v>0</v>
      </c>
      <c r="E184" s="225">
        <v>0</v>
      </c>
      <c r="F184" s="225">
        <v>0</v>
      </c>
      <c r="G184" s="225">
        <v>0</v>
      </c>
      <c r="H184" s="225">
        <v>0</v>
      </c>
      <c r="I184" s="225">
        <f t="shared" si="27"/>
        <v>0</v>
      </c>
    </row>
    <row r="185" spans="1:9" s="206" customFormat="1" ht="15.6" customHeight="1">
      <c r="A185" s="301" t="s">
        <v>479</v>
      </c>
      <c r="B185" s="264" t="s">
        <v>441</v>
      </c>
      <c r="C185" s="224" t="s">
        <v>424</v>
      </c>
      <c r="D185" s="314">
        <f t="shared" ref="D185:H185" si="29">D186+D187+D188+D189+D190</f>
        <v>0</v>
      </c>
      <c r="E185" s="314">
        <f t="shared" si="29"/>
        <v>0</v>
      </c>
      <c r="F185" s="314">
        <f t="shared" si="29"/>
        <v>0</v>
      </c>
      <c r="G185" s="314">
        <f t="shared" si="29"/>
        <v>0</v>
      </c>
      <c r="H185" s="314">
        <f t="shared" si="29"/>
        <v>0</v>
      </c>
      <c r="I185" s="315">
        <f t="shared" si="27"/>
        <v>0</v>
      </c>
    </row>
    <row r="186" spans="1:9" s="206" customFormat="1" ht="14.1" customHeight="1">
      <c r="A186" s="302"/>
      <c r="B186" s="264"/>
      <c r="C186" s="224" t="s">
        <v>430</v>
      </c>
      <c r="D186" s="314">
        <v>0</v>
      </c>
      <c r="E186" s="314">
        <f t="shared" ref="E186:H190" si="30">E198</f>
        <v>0</v>
      </c>
      <c r="F186" s="314">
        <f t="shared" si="30"/>
        <v>0</v>
      </c>
      <c r="G186" s="314">
        <f t="shared" si="30"/>
        <v>0</v>
      </c>
      <c r="H186" s="314">
        <f t="shared" si="30"/>
        <v>0</v>
      </c>
      <c r="I186" s="315">
        <f t="shared" si="27"/>
        <v>0</v>
      </c>
    </row>
    <row r="187" spans="1:9" s="206" customFormat="1">
      <c r="A187" s="302"/>
      <c r="B187" s="264"/>
      <c r="C187" s="224" t="s">
        <v>431</v>
      </c>
      <c r="D187" s="314">
        <f>D199+D193</f>
        <v>0</v>
      </c>
      <c r="E187" s="314">
        <f t="shared" si="30"/>
        <v>0</v>
      </c>
      <c r="F187" s="314">
        <f t="shared" si="30"/>
        <v>0</v>
      </c>
      <c r="G187" s="314">
        <f t="shared" si="30"/>
        <v>0</v>
      </c>
      <c r="H187" s="314">
        <f t="shared" si="30"/>
        <v>0</v>
      </c>
      <c r="I187" s="315">
        <f t="shared" si="27"/>
        <v>0</v>
      </c>
    </row>
    <row r="188" spans="1:9" s="206" customFormat="1">
      <c r="A188" s="302"/>
      <c r="B188" s="264"/>
      <c r="C188" s="224" t="s">
        <v>432</v>
      </c>
      <c r="D188" s="314">
        <f>D200+D194</f>
        <v>0</v>
      </c>
      <c r="E188" s="314">
        <f t="shared" si="30"/>
        <v>0</v>
      </c>
      <c r="F188" s="314">
        <f t="shared" si="30"/>
        <v>0</v>
      </c>
      <c r="G188" s="314">
        <f t="shared" si="30"/>
        <v>0</v>
      </c>
      <c r="H188" s="314">
        <f t="shared" si="30"/>
        <v>0</v>
      </c>
      <c r="I188" s="315">
        <f t="shared" si="27"/>
        <v>0</v>
      </c>
    </row>
    <row r="189" spans="1:9" s="206" customFormat="1">
      <c r="A189" s="302"/>
      <c r="B189" s="264"/>
      <c r="C189" s="224" t="s">
        <v>433</v>
      </c>
      <c r="D189" s="314">
        <f>D201+D195</f>
        <v>0</v>
      </c>
      <c r="E189" s="314">
        <f t="shared" si="30"/>
        <v>0</v>
      </c>
      <c r="F189" s="314">
        <f t="shared" si="30"/>
        <v>0</v>
      </c>
      <c r="G189" s="314">
        <f t="shared" si="30"/>
        <v>0</v>
      </c>
      <c r="H189" s="314">
        <f t="shared" si="30"/>
        <v>0</v>
      </c>
      <c r="I189" s="315">
        <f t="shared" si="27"/>
        <v>0</v>
      </c>
    </row>
    <row r="190" spans="1:9" s="206" customFormat="1">
      <c r="A190" s="303"/>
      <c r="B190" s="280"/>
      <c r="C190" s="224" t="s">
        <v>434</v>
      </c>
      <c r="D190" s="314">
        <f>D202</f>
        <v>0</v>
      </c>
      <c r="E190" s="314">
        <f t="shared" si="30"/>
        <v>0</v>
      </c>
      <c r="F190" s="314">
        <f t="shared" si="30"/>
        <v>0</v>
      </c>
      <c r="G190" s="314">
        <f t="shared" si="30"/>
        <v>0</v>
      </c>
      <c r="H190" s="314">
        <f t="shared" si="30"/>
        <v>0</v>
      </c>
      <c r="I190" s="315">
        <f t="shared" si="27"/>
        <v>0</v>
      </c>
    </row>
    <row r="191" spans="1:9" s="206" customFormat="1" ht="19.5" customHeight="1">
      <c r="A191" s="277" t="s">
        <v>459</v>
      </c>
      <c r="B191" s="280" t="s">
        <v>441</v>
      </c>
      <c r="C191" s="223" t="s">
        <v>424</v>
      </c>
      <c r="D191" s="318">
        <f>D192+D193+D194+D195+D196</f>
        <v>0</v>
      </c>
      <c r="E191" s="318">
        <f>E192+E193+E194+E195+E196</f>
        <v>0</v>
      </c>
      <c r="F191" s="318">
        <f>F192+F193+F194+F195+F196</f>
        <v>0</v>
      </c>
      <c r="G191" s="318">
        <f>G192+G193+G194+G195+G196</f>
        <v>0</v>
      </c>
      <c r="H191" s="318">
        <f>H192+H193+H194+H195+H196</f>
        <v>0</v>
      </c>
      <c r="I191" s="312">
        <f t="shared" si="27"/>
        <v>0</v>
      </c>
    </row>
    <row r="192" spans="1:9" s="206" customFormat="1" ht="15.75" customHeight="1">
      <c r="A192" s="278"/>
      <c r="B192" s="281"/>
      <c r="C192" s="216" t="s">
        <v>430</v>
      </c>
      <c r="D192" s="313">
        <v>0</v>
      </c>
      <c r="E192" s="313">
        <v>0</v>
      </c>
      <c r="F192" s="313">
        <v>0</v>
      </c>
      <c r="G192" s="313">
        <v>0</v>
      </c>
      <c r="H192" s="313">
        <v>0</v>
      </c>
      <c r="I192" s="225">
        <f t="shared" si="27"/>
        <v>0</v>
      </c>
    </row>
    <row r="193" spans="1:1020" s="206" customFormat="1">
      <c r="A193" s="278"/>
      <c r="B193" s="281"/>
      <c r="C193" s="216" t="s">
        <v>431</v>
      </c>
      <c r="D193" s="313">
        <v>0</v>
      </c>
      <c r="E193" s="313">
        <v>0</v>
      </c>
      <c r="F193" s="313">
        <v>0</v>
      </c>
      <c r="G193" s="313">
        <v>0</v>
      </c>
      <c r="H193" s="313">
        <v>0</v>
      </c>
      <c r="I193" s="225">
        <f t="shared" si="27"/>
        <v>0</v>
      </c>
    </row>
    <row r="194" spans="1:1020" s="206" customFormat="1">
      <c r="A194" s="278"/>
      <c r="B194" s="281"/>
      <c r="C194" s="216" t="s">
        <v>432</v>
      </c>
      <c r="D194" s="313">
        <v>0</v>
      </c>
      <c r="E194" s="313">
        <v>0</v>
      </c>
      <c r="F194" s="313">
        <v>0</v>
      </c>
      <c r="G194" s="313">
        <v>0</v>
      </c>
      <c r="H194" s="313">
        <v>0</v>
      </c>
      <c r="I194" s="225">
        <f t="shared" si="27"/>
        <v>0</v>
      </c>
    </row>
    <row r="195" spans="1:1020" s="206" customFormat="1">
      <c r="A195" s="278"/>
      <c r="B195" s="281"/>
      <c r="C195" s="216" t="s">
        <v>433</v>
      </c>
      <c r="D195" s="313">
        <v>0</v>
      </c>
      <c r="E195" s="313">
        <v>0</v>
      </c>
      <c r="F195" s="313">
        <v>0</v>
      </c>
      <c r="G195" s="313">
        <v>0</v>
      </c>
      <c r="H195" s="313">
        <v>0</v>
      </c>
      <c r="I195" s="225">
        <f t="shared" si="27"/>
        <v>0</v>
      </c>
    </row>
    <row r="196" spans="1:1020" s="206" customFormat="1">
      <c r="A196" s="279"/>
      <c r="B196" s="282"/>
      <c r="C196" s="216" t="s">
        <v>434</v>
      </c>
      <c r="D196" s="313">
        <v>0</v>
      </c>
      <c r="E196" s="313">
        <v>0</v>
      </c>
      <c r="F196" s="313">
        <v>0</v>
      </c>
      <c r="G196" s="313">
        <v>0</v>
      </c>
      <c r="H196" s="313">
        <v>0</v>
      </c>
      <c r="I196" s="225">
        <f t="shared" si="27"/>
        <v>0</v>
      </c>
    </row>
    <row r="197" spans="1:1020" s="206" customFormat="1" ht="15.6" customHeight="1">
      <c r="A197" s="257" t="s">
        <v>458</v>
      </c>
      <c r="B197" s="262" t="s">
        <v>441</v>
      </c>
      <c r="C197" s="215" t="s">
        <v>424</v>
      </c>
      <c r="D197" s="318">
        <f>D198+D199+D200+D201+D202</f>
        <v>1</v>
      </c>
      <c r="E197" s="318">
        <f>E198+E199+E200+E201+E202</f>
        <v>0</v>
      </c>
      <c r="F197" s="318">
        <f>F198+F199+F200+F201+F202</f>
        <v>0</v>
      </c>
      <c r="G197" s="318">
        <f>G198+G199+G200+G201+G202</f>
        <v>0</v>
      </c>
      <c r="H197" s="318">
        <f>H198+H199+H200+H201+H202</f>
        <v>0</v>
      </c>
      <c r="I197" s="312">
        <f t="shared" si="27"/>
        <v>1</v>
      </c>
    </row>
    <row r="198" spans="1:1020" s="202" customFormat="1" ht="14.1" customHeight="1">
      <c r="A198" s="258"/>
      <c r="B198" s="263"/>
      <c r="C198" s="194" t="s">
        <v>430</v>
      </c>
      <c r="D198" s="313">
        <v>1</v>
      </c>
      <c r="E198" s="225">
        <v>0</v>
      </c>
      <c r="F198" s="225">
        <v>0</v>
      </c>
      <c r="G198" s="225">
        <v>0</v>
      </c>
      <c r="H198" s="225">
        <v>0</v>
      </c>
      <c r="I198" s="225">
        <f t="shared" si="27"/>
        <v>1</v>
      </c>
    </row>
    <row r="199" spans="1:1020" s="202" customFormat="1">
      <c r="A199" s="258"/>
      <c r="B199" s="263"/>
      <c r="C199" s="194" t="s">
        <v>431</v>
      </c>
      <c r="D199" s="313">
        <v>0</v>
      </c>
      <c r="E199" s="225">
        <v>0</v>
      </c>
      <c r="F199" s="225">
        <v>0</v>
      </c>
      <c r="G199" s="225">
        <v>0</v>
      </c>
      <c r="H199" s="225">
        <v>0</v>
      </c>
      <c r="I199" s="225">
        <f t="shared" si="27"/>
        <v>0</v>
      </c>
    </row>
    <row r="200" spans="1:1020" s="202" customFormat="1">
      <c r="A200" s="258"/>
      <c r="B200" s="263"/>
      <c r="C200" s="194" t="s">
        <v>432</v>
      </c>
      <c r="D200" s="313">
        <v>0</v>
      </c>
      <c r="E200" s="225">
        <v>0</v>
      </c>
      <c r="F200" s="225">
        <v>0</v>
      </c>
      <c r="G200" s="225">
        <v>0</v>
      </c>
      <c r="H200" s="225">
        <v>0</v>
      </c>
      <c r="I200" s="225">
        <f t="shared" si="27"/>
        <v>0</v>
      </c>
    </row>
    <row r="201" spans="1:1020" s="202" customFormat="1">
      <c r="A201" s="258"/>
      <c r="B201" s="263"/>
      <c r="C201" s="194" t="s">
        <v>433</v>
      </c>
      <c r="D201" s="313">
        <v>0</v>
      </c>
      <c r="E201" s="225">
        <v>0</v>
      </c>
      <c r="F201" s="225">
        <v>0</v>
      </c>
      <c r="G201" s="225">
        <v>0</v>
      </c>
      <c r="H201" s="225">
        <v>0</v>
      </c>
      <c r="I201" s="225">
        <f t="shared" si="27"/>
        <v>0</v>
      </c>
    </row>
    <row r="202" spans="1:1020" s="202" customFormat="1">
      <c r="A202" s="259"/>
      <c r="B202" s="263"/>
      <c r="C202" s="194" t="s">
        <v>434</v>
      </c>
      <c r="D202" s="313">
        <v>0</v>
      </c>
      <c r="E202" s="225">
        <v>0</v>
      </c>
      <c r="F202" s="225">
        <v>0</v>
      </c>
      <c r="G202" s="225">
        <v>0</v>
      </c>
      <c r="H202" s="225">
        <v>0</v>
      </c>
      <c r="I202" s="225">
        <f t="shared" si="27"/>
        <v>0</v>
      </c>
    </row>
    <row r="203" spans="1:1020" s="208" customFormat="1">
      <c r="A203" s="294" t="s">
        <v>480</v>
      </c>
      <c r="B203" s="260" t="s">
        <v>441</v>
      </c>
      <c r="C203" s="227" t="s">
        <v>424</v>
      </c>
      <c r="D203" s="327">
        <f t="shared" ref="D203:H203" si="31">D204+D205+D206+D207+D208</f>
        <v>0</v>
      </c>
      <c r="E203" s="333">
        <f t="shared" si="31"/>
        <v>0</v>
      </c>
      <c r="F203" s="333">
        <f t="shared" si="31"/>
        <v>0</v>
      </c>
      <c r="G203" s="333">
        <f t="shared" si="31"/>
        <v>0</v>
      </c>
      <c r="H203" s="333">
        <f t="shared" si="31"/>
        <v>0</v>
      </c>
      <c r="I203" s="315">
        <f t="shared" si="27"/>
        <v>0</v>
      </c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  <c r="BL203" s="202"/>
      <c r="BM203" s="202"/>
      <c r="BN203" s="202"/>
      <c r="BO203" s="202"/>
      <c r="BP203" s="202"/>
      <c r="BQ203" s="202"/>
      <c r="BR203" s="202"/>
      <c r="BS203" s="202"/>
      <c r="BT203" s="202"/>
      <c r="BU203" s="202"/>
      <c r="BV203" s="202"/>
      <c r="BW203" s="202"/>
      <c r="BX203" s="202"/>
      <c r="BY203" s="202"/>
      <c r="BZ203" s="202"/>
      <c r="CA203" s="202"/>
      <c r="CB203" s="202"/>
      <c r="CC203" s="202"/>
      <c r="CD203" s="202"/>
      <c r="CE203" s="202"/>
      <c r="CF203" s="202"/>
      <c r="CG203" s="202"/>
      <c r="CH203" s="202"/>
      <c r="CI203" s="202"/>
      <c r="CJ203" s="202"/>
      <c r="CK203" s="202"/>
      <c r="CL203" s="202"/>
      <c r="CM203" s="202"/>
      <c r="CN203" s="202"/>
      <c r="CO203" s="202"/>
      <c r="CP203" s="202"/>
      <c r="CQ203" s="202"/>
      <c r="CR203" s="202"/>
      <c r="CS203" s="202"/>
      <c r="CT203" s="202"/>
      <c r="CU203" s="202"/>
      <c r="CV203" s="202"/>
      <c r="CW203" s="202"/>
      <c r="CX203" s="202"/>
      <c r="CY203" s="202"/>
      <c r="CZ203" s="202"/>
      <c r="DA203" s="202"/>
      <c r="DB203" s="202"/>
      <c r="DC203" s="202"/>
      <c r="DD203" s="202"/>
      <c r="DE203" s="202"/>
      <c r="DF203" s="202"/>
      <c r="DG203" s="202"/>
      <c r="DH203" s="202"/>
      <c r="DI203" s="202"/>
      <c r="DJ203" s="202"/>
      <c r="DK203" s="202"/>
      <c r="DL203" s="202"/>
      <c r="DM203" s="202"/>
      <c r="DN203" s="202"/>
      <c r="DO203" s="202"/>
      <c r="DP203" s="202"/>
      <c r="DQ203" s="202"/>
      <c r="DR203" s="202"/>
      <c r="DS203" s="202"/>
      <c r="DT203" s="202"/>
      <c r="DU203" s="202"/>
      <c r="DV203" s="202"/>
      <c r="DW203" s="202"/>
      <c r="DX203" s="202"/>
      <c r="DY203" s="202"/>
      <c r="DZ203" s="202"/>
      <c r="EA203" s="202"/>
      <c r="EB203" s="202"/>
      <c r="EC203" s="202"/>
      <c r="ED203" s="202"/>
      <c r="EE203" s="202"/>
      <c r="EF203" s="202"/>
      <c r="EG203" s="202"/>
      <c r="EH203" s="202"/>
      <c r="EI203" s="202"/>
      <c r="EJ203" s="202"/>
      <c r="EK203" s="202"/>
      <c r="EL203" s="202"/>
      <c r="EM203" s="202"/>
      <c r="EN203" s="202"/>
      <c r="EO203" s="202"/>
      <c r="EP203" s="202"/>
      <c r="EQ203" s="202"/>
      <c r="ER203" s="202"/>
      <c r="ES203" s="202"/>
      <c r="ET203" s="202"/>
      <c r="EU203" s="202"/>
      <c r="EV203" s="202"/>
      <c r="EW203" s="202"/>
      <c r="EX203" s="202"/>
      <c r="EY203" s="202"/>
      <c r="EZ203" s="202"/>
      <c r="FA203" s="202"/>
      <c r="FB203" s="202"/>
      <c r="FC203" s="202"/>
      <c r="FD203" s="202"/>
      <c r="FE203" s="202"/>
      <c r="FF203" s="202"/>
      <c r="FG203" s="202"/>
      <c r="FH203" s="202"/>
      <c r="FI203" s="202"/>
      <c r="FJ203" s="202"/>
      <c r="FK203" s="202"/>
      <c r="FL203" s="202"/>
      <c r="FM203" s="202"/>
      <c r="FN203" s="202"/>
      <c r="FO203" s="202"/>
      <c r="FP203" s="202"/>
      <c r="FQ203" s="202"/>
      <c r="FR203" s="202"/>
      <c r="FS203" s="202"/>
      <c r="FT203" s="202"/>
      <c r="FU203" s="202"/>
      <c r="FV203" s="202"/>
      <c r="FW203" s="202"/>
      <c r="FX203" s="202"/>
      <c r="FY203" s="202"/>
      <c r="FZ203" s="202"/>
      <c r="GA203" s="202"/>
      <c r="GB203" s="202"/>
      <c r="GC203" s="202"/>
      <c r="GD203" s="202"/>
      <c r="GE203" s="202"/>
      <c r="GF203" s="202"/>
      <c r="GG203" s="202"/>
      <c r="GH203" s="202"/>
      <c r="GI203" s="202"/>
      <c r="GJ203" s="202"/>
      <c r="GK203" s="202"/>
      <c r="GL203" s="202"/>
      <c r="GM203" s="202"/>
      <c r="GN203" s="202"/>
      <c r="GO203" s="202"/>
      <c r="GP203" s="202"/>
      <c r="GQ203" s="202"/>
      <c r="GR203" s="202"/>
      <c r="GS203" s="202"/>
      <c r="GT203" s="202"/>
      <c r="GU203" s="202"/>
      <c r="GV203" s="202"/>
      <c r="GW203" s="202"/>
      <c r="GX203" s="202"/>
      <c r="GY203" s="202"/>
      <c r="GZ203" s="202"/>
      <c r="HA203" s="202"/>
      <c r="HB203" s="202"/>
      <c r="HC203" s="202"/>
      <c r="HD203" s="202"/>
      <c r="HE203" s="202"/>
      <c r="HF203" s="202"/>
      <c r="HG203" s="202"/>
      <c r="HH203" s="202"/>
      <c r="HI203" s="202"/>
      <c r="HJ203" s="202"/>
      <c r="HK203" s="202"/>
      <c r="HL203" s="202"/>
      <c r="HM203" s="202"/>
      <c r="HN203" s="202"/>
      <c r="HO203" s="202"/>
      <c r="HP203" s="202"/>
      <c r="HQ203" s="202"/>
      <c r="HR203" s="202"/>
      <c r="HS203" s="202"/>
      <c r="HT203" s="202"/>
      <c r="HU203" s="202"/>
      <c r="HV203" s="202"/>
      <c r="HW203" s="202"/>
      <c r="HX203" s="202"/>
      <c r="HY203" s="202"/>
      <c r="HZ203" s="202"/>
      <c r="IA203" s="202"/>
      <c r="IB203" s="202"/>
      <c r="IC203" s="202"/>
      <c r="ID203" s="202"/>
      <c r="IE203" s="202"/>
      <c r="IF203" s="202"/>
      <c r="IG203" s="202"/>
      <c r="IH203" s="202"/>
      <c r="II203" s="202"/>
      <c r="IJ203" s="202"/>
      <c r="IK203" s="202"/>
      <c r="IL203" s="202"/>
      <c r="IM203" s="202"/>
      <c r="IN203" s="202"/>
      <c r="IO203" s="202"/>
      <c r="IP203" s="202"/>
      <c r="IQ203" s="202"/>
      <c r="IR203" s="202"/>
      <c r="IS203" s="202"/>
      <c r="IT203" s="202"/>
      <c r="IU203" s="202"/>
      <c r="IV203" s="202"/>
      <c r="IW203" s="202"/>
      <c r="IX203" s="202"/>
      <c r="IY203" s="202"/>
      <c r="IZ203" s="202"/>
      <c r="JA203" s="202"/>
      <c r="JB203" s="202"/>
      <c r="JC203" s="202"/>
      <c r="JD203" s="202"/>
      <c r="JE203" s="202"/>
      <c r="JF203" s="202"/>
      <c r="JG203" s="202"/>
      <c r="JH203" s="202"/>
      <c r="JI203" s="202"/>
      <c r="JJ203" s="202"/>
      <c r="JK203" s="202"/>
      <c r="JL203" s="202"/>
      <c r="JM203" s="202"/>
      <c r="JN203" s="202"/>
      <c r="JO203" s="202"/>
      <c r="JP203" s="202"/>
      <c r="JQ203" s="202"/>
      <c r="JR203" s="202"/>
      <c r="JS203" s="202"/>
      <c r="JT203" s="202"/>
      <c r="JU203" s="202"/>
      <c r="JV203" s="202"/>
      <c r="JW203" s="202"/>
      <c r="JX203" s="202"/>
      <c r="JY203" s="202"/>
      <c r="JZ203" s="202"/>
      <c r="KA203" s="202"/>
      <c r="KB203" s="202"/>
      <c r="KC203" s="202"/>
      <c r="KD203" s="202"/>
      <c r="KE203" s="202"/>
      <c r="KF203" s="202"/>
      <c r="KG203" s="202"/>
      <c r="KH203" s="202"/>
      <c r="KI203" s="202"/>
      <c r="KJ203" s="202"/>
      <c r="KK203" s="202"/>
      <c r="KL203" s="202"/>
      <c r="KM203" s="202"/>
      <c r="KN203" s="202"/>
      <c r="KO203" s="202"/>
      <c r="KP203" s="202"/>
      <c r="KQ203" s="202"/>
      <c r="KR203" s="202"/>
      <c r="KS203" s="202"/>
      <c r="KT203" s="202"/>
      <c r="KU203" s="202"/>
      <c r="KV203" s="202"/>
      <c r="KW203" s="202"/>
      <c r="KX203" s="202"/>
      <c r="KY203" s="202"/>
      <c r="KZ203" s="202"/>
      <c r="LA203" s="202"/>
      <c r="LB203" s="202"/>
      <c r="LC203" s="202"/>
      <c r="LD203" s="202"/>
      <c r="LE203" s="202"/>
      <c r="LF203" s="202"/>
      <c r="LG203" s="202"/>
      <c r="LH203" s="202"/>
      <c r="LI203" s="202"/>
      <c r="LJ203" s="202"/>
      <c r="LK203" s="202"/>
      <c r="LL203" s="202"/>
      <c r="LM203" s="202"/>
      <c r="LN203" s="202"/>
      <c r="LO203" s="202"/>
      <c r="LP203" s="202"/>
      <c r="LQ203" s="202"/>
      <c r="LR203" s="202"/>
      <c r="LS203" s="202"/>
      <c r="LT203" s="202"/>
      <c r="LU203" s="202"/>
      <c r="LV203" s="202"/>
      <c r="LW203" s="202"/>
      <c r="LX203" s="202"/>
      <c r="LY203" s="202"/>
      <c r="LZ203" s="202"/>
      <c r="MA203" s="202"/>
      <c r="MB203" s="202"/>
      <c r="MC203" s="202"/>
      <c r="MD203" s="202"/>
      <c r="ME203" s="202"/>
      <c r="MF203" s="202"/>
      <c r="MG203" s="202"/>
      <c r="MH203" s="202"/>
      <c r="MI203" s="202"/>
      <c r="MJ203" s="202"/>
      <c r="MK203" s="202"/>
      <c r="ML203" s="202"/>
      <c r="MM203" s="202"/>
      <c r="MN203" s="202"/>
      <c r="MO203" s="202"/>
      <c r="MP203" s="202"/>
      <c r="MQ203" s="202"/>
      <c r="MR203" s="202"/>
      <c r="MS203" s="202"/>
      <c r="MT203" s="202"/>
      <c r="MU203" s="202"/>
      <c r="MV203" s="202"/>
      <c r="MW203" s="202"/>
      <c r="MX203" s="202"/>
      <c r="MY203" s="202"/>
      <c r="MZ203" s="202"/>
      <c r="NA203" s="202"/>
      <c r="NB203" s="202"/>
      <c r="NC203" s="202"/>
      <c r="ND203" s="202"/>
      <c r="NE203" s="202"/>
      <c r="NF203" s="202"/>
      <c r="NG203" s="202"/>
      <c r="NH203" s="202"/>
      <c r="NI203" s="202"/>
      <c r="NJ203" s="202"/>
      <c r="NK203" s="202"/>
      <c r="NL203" s="202"/>
      <c r="NM203" s="202"/>
      <c r="NN203" s="202"/>
      <c r="NO203" s="202"/>
      <c r="NP203" s="202"/>
      <c r="NQ203" s="202"/>
      <c r="NR203" s="202"/>
      <c r="NS203" s="202"/>
      <c r="NT203" s="202"/>
      <c r="NU203" s="202"/>
      <c r="NV203" s="202"/>
      <c r="NW203" s="202"/>
      <c r="NX203" s="202"/>
      <c r="NY203" s="202"/>
      <c r="NZ203" s="202"/>
      <c r="OA203" s="202"/>
      <c r="OB203" s="202"/>
      <c r="OC203" s="202"/>
      <c r="OD203" s="202"/>
      <c r="OE203" s="202"/>
      <c r="OF203" s="202"/>
      <c r="OG203" s="202"/>
      <c r="OH203" s="202"/>
      <c r="OI203" s="202"/>
      <c r="OJ203" s="202"/>
      <c r="OK203" s="202"/>
      <c r="OL203" s="202"/>
      <c r="OM203" s="202"/>
      <c r="ON203" s="202"/>
      <c r="OO203" s="202"/>
      <c r="OP203" s="202"/>
      <c r="OQ203" s="202"/>
      <c r="OR203" s="202"/>
      <c r="OS203" s="202"/>
      <c r="OT203" s="202"/>
      <c r="OU203" s="202"/>
      <c r="OV203" s="202"/>
      <c r="OW203" s="202"/>
      <c r="OX203" s="202"/>
      <c r="OY203" s="202"/>
      <c r="OZ203" s="202"/>
      <c r="PA203" s="202"/>
      <c r="PB203" s="202"/>
      <c r="PC203" s="202"/>
      <c r="PD203" s="202"/>
      <c r="PE203" s="202"/>
      <c r="PF203" s="202"/>
      <c r="PG203" s="202"/>
      <c r="PH203" s="202"/>
      <c r="PI203" s="202"/>
      <c r="PJ203" s="202"/>
      <c r="PK203" s="202"/>
      <c r="PL203" s="202"/>
      <c r="PM203" s="202"/>
      <c r="PN203" s="202"/>
      <c r="PO203" s="202"/>
      <c r="PP203" s="202"/>
      <c r="PQ203" s="202"/>
      <c r="PR203" s="202"/>
      <c r="PS203" s="202"/>
      <c r="PT203" s="202"/>
      <c r="PU203" s="202"/>
      <c r="PV203" s="202"/>
      <c r="PW203" s="202"/>
      <c r="PX203" s="202"/>
      <c r="PY203" s="202"/>
      <c r="PZ203" s="202"/>
      <c r="QA203" s="202"/>
      <c r="QB203" s="202"/>
      <c r="QC203" s="202"/>
      <c r="QD203" s="202"/>
      <c r="QE203" s="202"/>
      <c r="QF203" s="202"/>
      <c r="QG203" s="202"/>
      <c r="QH203" s="202"/>
      <c r="QI203" s="202"/>
      <c r="QJ203" s="202"/>
      <c r="QK203" s="202"/>
      <c r="QL203" s="202"/>
      <c r="QM203" s="202"/>
      <c r="QN203" s="202"/>
      <c r="QO203" s="202"/>
      <c r="QP203" s="202"/>
      <c r="QQ203" s="202"/>
      <c r="QR203" s="202"/>
      <c r="QS203" s="202"/>
      <c r="QT203" s="202"/>
      <c r="QU203" s="202"/>
      <c r="QV203" s="202"/>
      <c r="QW203" s="202"/>
      <c r="QX203" s="202"/>
      <c r="QY203" s="202"/>
      <c r="QZ203" s="202"/>
      <c r="RA203" s="202"/>
      <c r="RB203" s="202"/>
      <c r="RC203" s="202"/>
      <c r="RD203" s="202"/>
      <c r="RE203" s="202"/>
      <c r="RF203" s="202"/>
      <c r="RG203" s="202"/>
      <c r="RH203" s="202"/>
      <c r="RI203" s="202"/>
      <c r="RJ203" s="202"/>
      <c r="RK203" s="202"/>
      <c r="RL203" s="202"/>
      <c r="RM203" s="202"/>
      <c r="RN203" s="202"/>
      <c r="RO203" s="202"/>
      <c r="RP203" s="202"/>
      <c r="RQ203" s="202"/>
      <c r="RR203" s="202"/>
      <c r="RS203" s="202"/>
      <c r="RT203" s="202"/>
      <c r="RU203" s="202"/>
      <c r="RV203" s="202"/>
      <c r="RW203" s="202"/>
      <c r="RX203" s="202"/>
      <c r="RY203" s="202"/>
      <c r="RZ203" s="202"/>
      <c r="SA203" s="202"/>
      <c r="SB203" s="202"/>
      <c r="SC203" s="202"/>
      <c r="SD203" s="202"/>
      <c r="SE203" s="202"/>
      <c r="SF203" s="202"/>
      <c r="SG203" s="202"/>
      <c r="SH203" s="202"/>
      <c r="SI203" s="202"/>
      <c r="SJ203" s="202"/>
      <c r="SK203" s="202"/>
      <c r="SL203" s="202"/>
      <c r="SM203" s="202"/>
      <c r="SN203" s="202"/>
      <c r="SO203" s="202"/>
      <c r="SP203" s="202"/>
      <c r="SQ203" s="202"/>
      <c r="SR203" s="202"/>
      <c r="SS203" s="202"/>
      <c r="ST203" s="202"/>
      <c r="SU203" s="202"/>
      <c r="SV203" s="202"/>
      <c r="SW203" s="202"/>
      <c r="SX203" s="202"/>
      <c r="SY203" s="202"/>
      <c r="SZ203" s="202"/>
      <c r="TA203" s="202"/>
      <c r="TB203" s="202"/>
      <c r="TC203" s="202"/>
      <c r="TD203" s="202"/>
      <c r="TE203" s="202"/>
      <c r="TF203" s="202"/>
      <c r="TG203" s="202"/>
      <c r="TH203" s="202"/>
      <c r="TI203" s="202"/>
      <c r="TJ203" s="202"/>
      <c r="TK203" s="202"/>
      <c r="TL203" s="202"/>
      <c r="TM203" s="202"/>
      <c r="TN203" s="202"/>
      <c r="TO203" s="202"/>
      <c r="TP203" s="202"/>
      <c r="TQ203" s="202"/>
      <c r="TR203" s="202"/>
      <c r="TS203" s="202"/>
      <c r="TT203" s="202"/>
      <c r="TU203" s="202"/>
      <c r="TV203" s="202"/>
      <c r="TW203" s="202"/>
      <c r="TX203" s="202"/>
      <c r="TY203" s="202"/>
      <c r="TZ203" s="202"/>
      <c r="UA203" s="202"/>
      <c r="UB203" s="202"/>
      <c r="UC203" s="202"/>
      <c r="UD203" s="202"/>
      <c r="UE203" s="202"/>
      <c r="UF203" s="202"/>
      <c r="UG203" s="202"/>
      <c r="UH203" s="202"/>
      <c r="UI203" s="202"/>
      <c r="UJ203" s="202"/>
      <c r="UK203" s="202"/>
      <c r="UL203" s="202"/>
      <c r="UM203" s="202"/>
      <c r="UN203" s="202"/>
      <c r="UO203" s="202"/>
      <c r="UP203" s="202"/>
      <c r="UQ203" s="202"/>
      <c r="UR203" s="202"/>
      <c r="US203" s="202"/>
      <c r="UT203" s="202"/>
      <c r="UU203" s="202"/>
      <c r="UV203" s="202"/>
      <c r="UW203" s="202"/>
      <c r="UX203" s="202"/>
      <c r="UY203" s="202"/>
      <c r="UZ203" s="202"/>
      <c r="VA203" s="202"/>
      <c r="VB203" s="202"/>
      <c r="VC203" s="202"/>
      <c r="VD203" s="202"/>
      <c r="VE203" s="202"/>
      <c r="VF203" s="202"/>
      <c r="VG203" s="202"/>
      <c r="VH203" s="202"/>
      <c r="VI203" s="202"/>
      <c r="VJ203" s="202"/>
      <c r="VK203" s="202"/>
      <c r="VL203" s="202"/>
      <c r="VM203" s="202"/>
      <c r="VN203" s="202"/>
      <c r="VO203" s="202"/>
      <c r="VP203" s="202"/>
      <c r="VQ203" s="202"/>
      <c r="VR203" s="202"/>
      <c r="VS203" s="202"/>
      <c r="VT203" s="202"/>
      <c r="VU203" s="202"/>
      <c r="VV203" s="202"/>
      <c r="VW203" s="202"/>
      <c r="VX203" s="202"/>
      <c r="VY203" s="202"/>
      <c r="VZ203" s="202"/>
      <c r="WA203" s="202"/>
      <c r="WB203" s="202"/>
      <c r="WC203" s="202"/>
      <c r="WD203" s="202"/>
      <c r="WE203" s="202"/>
      <c r="WF203" s="202"/>
      <c r="WG203" s="202"/>
      <c r="WH203" s="202"/>
      <c r="WI203" s="202"/>
      <c r="WJ203" s="202"/>
      <c r="WK203" s="202"/>
      <c r="WL203" s="202"/>
      <c r="WM203" s="202"/>
      <c r="WN203" s="202"/>
      <c r="WO203" s="202"/>
      <c r="WP203" s="202"/>
      <c r="WQ203" s="202"/>
      <c r="WR203" s="202"/>
      <c r="WS203" s="202"/>
      <c r="WT203" s="202"/>
      <c r="WU203" s="202"/>
      <c r="WV203" s="202"/>
      <c r="WW203" s="202"/>
      <c r="WX203" s="202"/>
      <c r="WY203" s="202"/>
      <c r="WZ203" s="202"/>
      <c r="XA203" s="202"/>
      <c r="XB203" s="202"/>
      <c r="XC203" s="202"/>
      <c r="XD203" s="202"/>
      <c r="XE203" s="202"/>
      <c r="XF203" s="202"/>
      <c r="XG203" s="202"/>
      <c r="XH203" s="202"/>
      <c r="XI203" s="202"/>
      <c r="XJ203" s="202"/>
      <c r="XK203" s="202"/>
      <c r="XL203" s="202"/>
      <c r="XM203" s="202"/>
      <c r="XN203" s="202"/>
      <c r="XO203" s="202"/>
      <c r="XP203" s="202"/>
      <c r="XQ203" s="202"/>
      <c r="XR203" s="202"/>
      <c r="XS203" s="202"/>
      <c r="XT203" s="202"/>
      <c r="XU203" s="202"/>
      <c r="XV203" s="202"/>
      <c r="XW203" s="202"/>
      <c r="XX203" s="202"/>
      <c r="XY203" s="202"/>
      <c r="XZ203" s="202"/>
      <c r="YA203" s="202"/>
      <c r="YB203" s="202"/>
      <c r="YC203" s="202"/>
      <c r="YD203" s="202"/>
      <c r="YE203" s="202"/>
      <c r="YF203" s="202"/>
      <c r="YG203" s="202"/>
      <c r="YH203" s="202"/>
      <c r="YI203" s="202"/>
      <c r="YJ203" s="202"/>
      <c r="YK203" s="202"/>
      <c r="YL203" s="202"/>
      <c r="YM203" s="202"/>
      <c r="YN203" s="202"/>
      <c r="YO203" s="202"/>
      <c r="YP203" s="202"/>
      <c r="YQ203" s="202"/>
      <c r="YR203" s="202"/>
      <c r="YS203" s="202"/>
      <c r="YT203" s="202"/>
      <c r="YU203" s="202"/>
      <c r="YV203" s="202"/>
      <c r="YW203" s="202"/>
      <c r="YX203" s="202"/>
      <c r="YY203" s="202"/>
      <c r="YZ203" s="202"/>
      <c r="ZA203" s="202"/>
      <c r="ZB203" s="202"/>
      <c r="ZC203" s="202"/>
      <c r="ZD203" s="202"/>
      <c r="ZE203" s="202"/>
      <c r="ZF203" s="202"/>
      <c r="ZG203" s="202"/>
      <c r="ZH203" s="202"/>
      <c r="ZI203" s="202"/>
      <c r="ZJ203" s="202"/>
      <c r="ZK203" s="202"/>
      <c r="ZL203" s="202"/>
      <c r="ZM203" s="202"/>
      <c r="ZN203" s="202"/>
      <c r="ZO203" s="202"/>
      <c r="ZP203" s="202"/>
      <c r="ZQ203" s="202"/>
      <c r="ZR203" s="202"/>
      <c r="ZS203" s="202"/>
      <c r="ZT203" s="202"/>
      <c r="ZU203" s="202"/>
      <c r="ZV203" s="202"/>
      <c r="ZW203" s="202"/>
      <c r="ZX203" s="202"/>
      <c r="ZY203" s="202"/>
      <c r="ZZ203" s="202"/>
      <c r="AAA203" s="202"/>
      <c r="AAB203" s="202"/>
      <c r="AAC203" s="202"/>
      <c r="AAD203" s="202"/>
      <c r="AAE203" s="202"/>
      <c r="AAF203" s="202"/>
      <c r="AAG203" s="202"/>
      <c r="AAH203" s="202"/>
      <c r="AAI203" s="202"/>
      <c r="AAJ203" s="202"/>
      <c r="AAK203" s="202"/>
      <c r="AAL203" s="202"/>
      <c r="AAM203" s="202"/>
      <c r="AAN203" s="202"/>
      <c r="AAO203" s="202"/>
      <c r="AAP203" s="202"/>
      <c r="AAQ203" s="202"/>
      <c r="AAR203" s="202"/>
      <c r="AAS203" s="202"/>
      <c r="AAT203" s="202"/>
      <c r="AAU203" s="202"/>
      <c r="AAV203" s="202"/>
      <c r="AAW203" s="202"/>
      <c r="AAX203" s="202"/>
      <c r="AAY203" s="202"/>
      <c r="AAZ203" s="202"/>
      <c r="ABA203" s="202"/>
      <c r="ABB203" s="202"/>
      <c r="ABC203" s="202"/>
      <c r="ABD203" s="202"/>
      <c r="ABE203" s="202"/>
      <c r="ABF203" s="202"/>
      <c r="ABG203" s="202"/>
      <c r="ABH203" s="202"/>
      <c r="ABI203" s="202"/>
      <c r="ABJ203" s="202"/>
      <c r="ABK203" s="202"/>
      <c r="ABL203" s="202"/>
      <c r="ABM203" s="202"/>
      <c r="ABN203" s="202"/>
      <c r="ABO203" s="202"/>
      <c r="ABP203" s="202"/>
      <c r="ABQ203" s="202"/>
      <c r="ABR203" s="202"/>
      <c r="ABS203" s="202"/>
      <c r="ABT203" s="202"/>
      <c r="ABU203" s="202"/>
      <c r="ABV203" s="202"/>
      <c r="ABW203" s="202"/>
      <c r="ABX203" s="202"/>
      <c r="ABY203" s="202"/>
      <c r="ABZ203" s="202"/>
      <c r="ACA203" s="202"/>
      <c r="ACB203" s="202"/>
      <c r="ACC203" s="202"/>
      <c r="ACD203" s="202"/>
      <c r="ACE203" s="202"/>
      <c r="ACF203" s="202"/>
      <c r="ACG203" s="202"/>
      <c r="ACH203" s="202"/>
      <c r="ACI203" s="202"/>
      <c r="ACJ203" s="202"/>
      <c r="ACK203" s="202"/>
      <c r="ACL203" s="202"/>
      <c r="ACM203" s="202"/>
      <c r="ACN203" s="202"/>
      <c r="ACO203" s="202"/>
      <c r="ACP203" s="202"/>
      <c r="ACQ203" s="202"/>
      <c r="ACR203" s="202"/>
      <c r="ACS203" s="202"/>
      <c r="ACT203" s="202"/>
      <c r="ACU203" s="202"/>
      <c r="ACV203" s="202"/>
      <c r="ACW203" s="202"/>
      <c r="ACX203" s="202"/>
      <c r="ACY203" s="202"/>
      <c r="ACZ203" s="202"/>
      <c r="ADA203" s="202"/>
      <c r="ADB203" s="202"/>
      <c r="ADC203" s="202"/>
      <c r="ADD203" s="202"/>
      <c r="ADE203" s="202"/>
      <c r="ADF203" s="202"/>
      <c r="ADG203" s="202"/>
      <c r="ADH203" s="202"/>
      <c r="ADI203" s="202"/>
      <c r="ADJ203" s="202"/>
      <c r="ADK203" s="202"/>
      <c r="ADL203" s="202"/>
      <c r="ADM203" s="202"/>
      <c r="ADN203" s="202"/>
      <c r="ADO203" s="202"/>
      <c r="ADP203" s="202"/>
      <c r="ADQ203" s="202"/>
      <c r="ADR203" s="202"/>
      <c r="ADS203" s="202"/>
      <c r="ADT203" s="202"/>
      <c r="ADU203" s="202"/>
      <c r="ADV203" s="202"/>
      <c r="ADW203" s="202"/>
      <c r="ADX203" s="202"/>
      <c r="ADY203" s="202"/>
      <c r="ADZ203" s="202"/>
      <c r="AEA203" s="202"/>
      <c r="AEB203" s="202"/>
      <c r="AEC203" s="202"/>
      <c r="AED203" s="202"/>
      <c r="AEE203" s="202"/>
      <c r="AEF203" s="202"/>
      <c r="AEG203" s="202"/>
      <c r="AEH203" s="202"/>
      <c r="AEI203" s="202"/>
      <c r="AEJ203" s="202"/>
      <c r="AEK203" s="202"/>
      <c r="AEL203" s="202"/>
      <c r="AEM203" s="202"/>
      <c r="AEN203" s="202"/>
      <c r="AEO203" s="202"/>
      <c r="AEP203" s="202"/>
      <c r="AEQ203" s="202"/>
      <c r="AER203" s="202"/>
      <c r="AES203" s="202"/>
      <c r="AET203" s="202"/>
      <c r="AEU203" s="202"/>
      <c r="AEV203" s="202"/>
      <c r="AEW203" s="202"/>
      <c r="AEX203" s="202"/>
      <c r="AEY203" s="202"/>
      <c r="AEZ203" s="202"/>
      <c r="AFA203" s="202"/>
      <c r="AFB203" s="202"/>
      <c r="AFC203" s="202"/>
      <c r="AFD203" s="202"/>
      <c r="AFE203" s="202"/>
      <c r="AFF203" s="202"/>
      <c r="AFG203" s="202"/>
      <c r="AFH203" s="202"/>
      <c r="AFI203" s="202"/>
      <c r="AFJ203" s="202"/>
      <c r="AFK203" s="202"/>
      <c r="AFL203" s="202"/>
      <c r="AFM203" s="202"/>
      <c r="AFN203" s="202"/>
      <c r="AFO203" s="202"/>
      <c r="AFP203" s="202"/>
      <c r="AFQ203" s="202"/>
      <c r="AFR203" s="202"/>
      <c r="AFS203" s="202"/>
      <c r="AFT203" s="202"/>
      <c r="AFU203" s="202"/>
      <c r="AFV203" s="202"/>
      <c r="AFW203" s="202"/>
      <c r="AFX203" s="202"/>
      <c r="AFY203" s="202"/>
      <c r="AFZ203" s="202"/>
      <c r="AGA203" s="202"/>
      <c r="AGB203" s="202"/>
      <c r="AGC203" s="202"/>
      <c r="AGD203" s="202"/>
      <c r="AGE203" s="202"/>
      <c r="AGF203" s="202"/>
      <c r="AGG203" s="202"/>
      <c r="AGH203" s="202"/>
      <c r="AGI203" s="202"/>
      <c r="AGJ203" s="202"/>
      <c r="AGK203" s="202"/>
      <c r="AGL203" s="202"/>
      <c r="AGM203" s="202"/>
      <c r="AGN203" s="202"/>
      <c r="AGO203" s="202"/>
      <c r="AGP203" s="202"/>
      <c r="AGQ203" s="202"/>
      <c r="AGR203" s="202"/>
      <c r="AGS203" s="202"/>
      <c r="AGT203" s="202"/>
      <c r="AGU203" s="202"/>
      <c r="AGV203" s="202"/>
      <c r="AGW203" s="202"/>
      <c r="AGX203" s="202"/>
      <c r="AGY203" s="202"/>
      <c r="AGZ203" s="202"/>
      <c r="AHA203" s="202"/>
      <c r="AHB203" s="202"/>
      <c r="AHC203" s="202"/>
      <c r="AHD203" s="202"/>
      <c r="AHE203" s="202"/>
      <c r="AHF203" s="202"/>
      <c r="AHG203" s="202"/>
      <c r="AHH203" s="202"/>
      <c r="AHI203" s="202"/>
      <c r="AHJ203" s="202"/>
      <c r="AHK203" s="202"/>
      <c r="AHL203" s="202"/>
      <c r="AHM203" s="202"/>
      <c r="AHN203" s="202"/>
      <c r="AHO203" s="202"/>
      <c r="AHP203" s="202"/>
      <c r="AHQ203" s="202"/>
      <c r="AHR203" s="202"/>
      <c r="AHS203" s="202"/>
      <c r="AHT203" s="202"/>
      <c r="AHU203" s="202"/>
      <c r="AHV203" s="202"/>
      <c r="AHW203" s="202"/>
      <c r="AHX203" s="202"/>
      <c r="AHY203" s="202"/>
      <c r="AHZ203" s="202"/>
      <c r="AIA203" s="202"/>
      <c r="AIB203" s="202"/>
      <c r="AIC203" s="202"/>
      <c r="AID203" s="202"/>
      <c r="AIE203" s="202"/>
      <c r="AIF203" s="202"/>
      <c r="AIG203" s="202"/>
      <c r="AIH203" s="202"/>
      <c r="AII203" s="202"/>
      <c r="AIJ203" s="202"/>
      <c r="AIK203" s="202"/>
      <c r="AIL203" s="202"/>
      <c r="AIM203" s="202"/>
      <c r="AIN203" s="202"/>
      <c r="AIO203" s="202"/>
      <c r="AIP203" s="202"/>
      <c r="AIQ203" s="202"/>
      <c r="AIR203" s="202"/>
      <c r="AIS203" s="202"/>
      <c r="AIT203" s="202"/>
      <c r="AIU203" s="202"/>
      <c r="AIV203" s="202"/>
      <c r="AIW203" s="202"/>
      <c r="AIX203" s="202"/>
      <c r="AIY203" s="202"/>
      <c r="AIZ203" s="202"/>
      <c r="AJA203" s="202"/>
      <c r="AJB203" s="202"/>
      <c r="AJC203" s="202"/>
      <c r="AJD203" s="202"/>
      <c r="AJE203" s="202"/>
      <c r="AJF203" s="202"/>
      <c r="AJG203" s="202"/>
      <c r="AJH203" s="202"/>
      <c r="AJI203" s="202"/>
      <c r="AJJ203" s="202"/>
      <c r="AJK203" s="202"/>
      <c r="AJL203" s="202"/>
      <c r="AJM203" s="202"/>
      <c r="AJN203" s="202"/>
      <c r="AJO203" s="202"/>
      <c r="AJP203" s="202"/>
      <c r="AJQ203" s="202"/>
      <c r="AJR203" s="202"/>
      <c r="AJS203" s="202"/>
      <c r="AJT203" s="202"/>
      <c r="AJU203" s="202"/>
      <c r="AJV203" s="202"/>
      <c r="AJW203" s="202"/>
      <c r="AJX203" s="202"/>
      <c r="AJY203" s="202"/>
      <c r="AJZ203" s="202"/>
      <c r="AKA203" s="202"/>
      <c r="AKB203" s="202"/>
      <c r="AKC203" s="202"/>
      <c r="AKD203" s="202"/>
      <c r="AKE203" s="202"/>
      <c r="AKF203" s="202"/>
      <c r="AKG203" s="202"/>
      <c r="AKH203" s="202"/>
      <c r="AKI203" s="202"/>
      <c r="AKJ203" s="202"/>
      <c r="AKK203" s="202"/>
      <c r="AKL203" s="202"/>
      <c r="AKM203" s="202"/>
      <c r="AKN203" s="202"/>
      <c r="AKO203" s="202"/>
      <c r="AKP203" s="202"/>
      <c r="AKQ203" s="202"/>
      <c r="AKR203" s="202"/>
      <c r="AKS203" s="202"/>
      <c r="AKT203" s="202"/>
      <c r="AKU203" s="202"/>
      <c r="AKV203" s="202"/>
      <c r="AKW203" s="202"/>
      <c r="AKX203" s="202"/>
      <c r="AKY203" s="202"/>
      <c r="AKZ203" s="202"/>
      <c r="ALA203" s="202"/>
      <c r="ALB203" s="202"/>
      <c r="ALC203" s="202"/>
      <c r="ALD203" s="202"/>
      <c r="ALE203" s="202"/>
      <c r="ALF203" s="202"/>
      <c r="ALG203" s="202"/>
      <c r="ALH203" s="202"/>
      <c r="ALI203" s="202"/>
      <c r="ALJ203" s="202"/>
      <c r="ALK203" s="202"/>
      <c r="ALL203" s="202"/>
      <c r="ALM203" s="202"/>
      <c r="ALN203" s="202"/>
      <c r="ALO203" s="202"/>
      <c r="ALP203" s="202"/>
      <c r="ALQ203" s="202"/>
      <c r="ALR203" s="202"/>
      <c r="ALS203" s="202"/>
      <c r="ALT203" s="202"/>
      <c r="ALU203" s="202"/>
      <c r="ALV203" s="202"/>
      <c r="ALW203" s="202"/>
      <c r="ALX203" s="202"/>
      <c r="ALY203" s="202"/>
      <c r="ALZ203" s="202"/>
      <c r="AMA203" s="202"/>
      <c r="AMB203" s="202"/>
      <c r="AMC203" s="202"/>
      <c r="AMD203" s="202"/>
      <c r="AME203" s="202"/>
      <c r="AMF203" s="202"/>
    </row>
    <row r="204" spans="1:1020" s="208" customFormat="1" ht="20.45" customHeight="1">
      <c r="A204" s="295"/>
      <c r="B204" s="261"/>
      <c r="C204" s="227" t="s">
        <v>430</v>
      </c>
      <c r="D204" s="334">
        <f t="shared" ref="D204:H208" si="32">D210+D216</f>
        <v>0</v>
      </c>
      <c r="E204" s="335">
        <f t="shared" si="32"/>
        <v>0</v>
      </c>
      <c r="F204" s="335">
        <f t="shared" si="32"/>
        <v>0</v>
      </c>
      <c r="G204" s="335">
        <f t="shared" si="32"/>
        <v>0</v>
      </c>
      <c r="H204" s="335">
        <f t="shared" si="32"/>
        <v>0</v>
      </c>
      <c r="I204" s="315">
        <f t="shared" si="27"/>
        <v>0</v>
      </c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Q204" s="202"/>
      <c r="BR204" s="202"/>
      <c r="BS204" s="202"/>
      <c r="BT204" s="202"/>
      <c r="BU204" s="202"/>
      <c r="BV204" s="202"/>
      <c r="BW204" s="202"/>
      <c r="BX204" s="202"/>
      <c r="BY204" s="202"/>
      <c r="BZ204" s="202"/>
      <c r="CA204" s="202"/>
      <c r="CB204" s="202"/>
      <c r="CC204" s="202"/>
      <c r="CD204" s="202"/>
      <c r="CE204" s="202"/>
      <c r="CF204" s="202"/>
      <c r="CG204" s="202"/>
      <c r="CH204" s="202"/>
      <c r="CI204" s="202"/>
      <c r="CJ204" s="202"/>
      <c r="CK204" s="202"/>
      <c r="CL204" s="202"/>
      <c r="CM204" s="202"/>
      <c r="CN204" s="202"/>
      <c r="CO204" s="202"/>
      <c r="CP204" s="202"/>
      <c r="CQ204" s="202"/>
      <c r="CR204" s="202"/>
      <c r="CS204" s="202"/>
      <c r="CT204" s="202"/>
      <c r="CU204" s="202"/>
      <c r="CV204" s="202"/>
      <c r="CW204" s="202"/>
      <c r="CX204" s="202"/>
      <c r="CY204" s="202"/>
      <c r="CZ204" s="202"/>
      <c r="DA204" s="202"/>
      <c r="DB204" s="202"/>
      <c r="DC204" s="202"/>
      <c r="DD204" s="202"/>
      <c r="DE204" s="202"/>
      <c r="DF204" s="202"/>
      <c r="DG204" s="202"/>
      <c r="DH204" s="202"/>
      <c r="DI204" s="202"/>
      <c r="DJ204" s="202"/>
      <c r="DK204" s="202"/>
      <c r="DL204" s="202"/>
      <c r="DM204" s="202"/>
      <c r="DN204" s="202"/>
      <c r="DO204" s="202"/>
      <c r="DP204" s="202"/>
      <c r="DQ204" s="202"/>
      <c r="DR204" s="202"/>
      <c r="DS204" s="202"/>
      <c r="DT204" s="202"/>
      <c r="DU204" s="202"/>
      <c r="DV204" s="202"/>
      <c r="DW204" s="202"/>
      <c r="DX204" s="202"/>
      <c r="DY204" s="202"/>
      <c r="DZ204" s="202"/>
      <c r="EA204" s="202"/>
      <c r="EB204" s="202"/>
      <c r="EC204" s="202"/>
      <c r="ED204" s="202"/>
      <c r="EE204" s="202"/>
      <c r="EF204" s="202"/>
      <c r="EG204" s="202"/>
      <c r="EH204" s="202"/>
      <c r="EI204" s="202"/>
      <c r="EJ204" s="202"/>
      <c r="EK204" s="202"/>
      <c r="EL204" s="202"/>
      <c r="EM204" s="202"/>
      <c r="EN204" s="202"/>
      <c r="EO204" s="202"/>
      <c r="EP204" s="202"/>
      <c r="EQ204" s="202"/>
      <c r="ER204" s="202"/>
      <c r="ES204" s="202"/>
      <c r="ET204" s="202"/>
      <c r="EU204" s="202"/>
      <c r="EV204" s="202"/>
      <c r="EW204" s="202"/>
      <c r="EX204" s="202"/>
      <c r="EY204" s="202"/>
      <c r="EZ204" s="202"/>
      <c r="FA204" s="202"/>
      <c r="FB204" s="202"/>
      <c r="FC204" s="202"/>
      <c r="FD204" s="202"/>
      <c r="FE204" s="202"/>
      <c r="FF204" s="202"/>
      <c r="FG204" s="202"/>
      <c r="FH204" s="202"/>
      <c r="FI204" s="202"/>
      <c r="FJ204" s="202"/>
      <c r="FK204" s="202"/>
      <c r="FL204" s="202"/>
      <c r="FM204" s="202"/>
      <c r="FN204" s="202"/>
      <c r="FO204" s="202"/>
      <c r="FP204" s="202"/>
      <c r="FQ204" s="202"/>
      <c r="FR204" s="202"/>
      <c r="FS204" s="202"/>
      <c r="FT204" s="202"/>
      <c r="FU204" s="202"/>
      <c r="FV204" s="202"/>
      <c r="FW204" s="202"/>
      <c r="FX204" s="202"/>
      <c r="FY204" s="202"/>
      <c r="FZ204" s="202"/>
      <c r="GA204" s="202"/>
      <c r="GB204" s="202"/>
      <c r="GC204" s="202"/>
      <c r="GD204" s="202"/>
      <c r="GE204" s="202"/>
      <c r="GF204" s="202"/>
      <c r="GG204" s="202"/>
      <c r="GH204" s="202"/>
      <c r="GI204" s="202"/>
      <c r="GJ204" s="202"/>
      <c r="GK204" s="202"/>
      <c r="GL204" s="202"/>
      <c r="GM204" s="202"/>
      <c r="GN204" s="202"/>
      <c r="GO204" s="202"/>
      <c r="GP204" s="202"/>
      <c r="GQ204" s="202"/>
      <c r="GR204" s="202"/>
      <c r="GS204" s="202"/>
      <c r="GT204" s="202"/>
      <c r="GU204" s="202"/>
      <c r="GV204" s="202"/>
      <c r="GW204" s="202"/>
      <c r="GX204" s="202"/>
      <c r="GY204" s="202"/>
      <c r="GZ204" s="202"/>
      <c r="HA204" s="202"/>
      <c r="HB204" s="202"/>
      <c r="HC204" s="202"/>
      <c r="HD204" s="202"/>
      <c r="HE204" s="202"/>
      <c r="HF204" s="202"/>
      <c r="HG204" s="202"/>
      <c r="HH204" s="202"/>
      <c r="HI204" s="202"/>
      <c r="HJ204" s="202"/>
      <c r="HK204" s="202"/>
      <c r="HL204" s="202"/>
      <c r="HM204" s="202"/>
      <c r="HN204" s="202"/>
      <c r="HO204" s="202"/>
      <c r="HP204" s="202"/>
      <c r="HQ204" s="202"/>
      <c r="HR204" s="202"/>
      <c r="HS204" s="202"/>
      <c r="HT204" s="202"/>
      <c r="HU204" s="202"/>
      <c r="HV204" s="202"/>
      <c r="HW204" s="202"/>
      <c r="HX204" s="202"/>
      <c r="HY204" s="202"/>
      <c r="HZ204" s="202"/>
      <c r="IA204" s="202"/>
      <c r="IB204" s="202"/>
      <c r="IC204" s="202"/>
      <c r="ID204" s="202"/>
      <c r="IE204" s="202"/>
      <c r="IF204" s="202"/>
      <c r="IG204" s="202"/>
      <c r="IH204" s="202"/>
      <c r="II204" s="202"/>
      <c r="IJ204" s="202"/>
      <c r="IK204" s="202"/>
      <c r="IL204" s="202"/>
      <c r="IM204" s="202"/>
      <c r="IN204" s="202"/>
      <c r="IO204" s="202"/>
      <c r="IP204" s="202"/>
      <c r="IQ204" s="202"/>
      <c r="IR204" s="202"/>
      <c r="IS204" s="202"/>
      <c r="IT204" s="202"/>
      <c r="IU204" s="202"/>
      <c r="IV204" s="202"/>
      <c r="IW204" s="202"/>
      <c r="IX204" s="202"/>
      <c r="IY204" s="202"/>
      <c r="IZ204" s="202"/>
      <c r="JA204" s="202"/>
      <c r="JB204" s="202"/>
      <c r="JC204" s="202"/>
      <c r="JD204" s="202"/>
      <c r="JE204" s="202"/>
      <c r="JF204" s="202"/>
      <c r="JG204" s="202"/>
      <c r="JH204" s="202"/>
      <c r="JI204" s="202"/>
      <c r="JJ204" s="202"/>
      <c r="JK204" s="202"/>
      <c r="JL204" s="202"/>
      <c r="JM204" s="202"/>
      <c r="JN204" s="202"/>
      <c r="JO204" s="202"/>
      <c r="JP204" s="202"/>
      <c r="JQ204" s="202"/>
      <c r="JR204" s="202"/>
      <c r="JS204" s="202"/>
      <c r="JT204" s="202"/>
      <c r="JU204" s="202"/>
      <c r="JV204" s="202"/>
      <c r="JW204" s="202"/>
      <c r="JX204" s="202"/>
      <c r="JY204" s="202"/>
      <c r="JZ204" s="202"/>
      <c r="KA204" s="202"/>
      <c r="KB204" s="202"/>
      <c r="KC204" s="202"/>
      <c r="KD204" s="202"/>
      <c r="KE204" s="202"/>
      <c r="KF204" s="202"/>
      <c r="KG204" s="202"/>
      <c r="KH204" s="202"/>
      <c r="KI204" s="202"/>
      <c r="KJ204" s="202"/>
      <c r="KK204" s="202"/>
      <c r="KL204" s="202"/>
      <c r="KM204" s="202"/>
      <c r="KN204" s="202"/>
      <c r="KO204" s="202"/>
      <c r="KP204" s="202"/>
      <c r="KQ204" s="202"/>
      <c r="KR204" s="202"/>
      <c r="KS204" s="202"/>
      <c r="KT204" s="202"/>
      <c r="KU204" s="202"/>
      <c r="KV204" s="202"/>
      <c r="KW204" s="202"/>
      <c r="KX204" s="202"/>
      <c r="KY204" s="202"/>
      <c r="KZ204" s="202"/>
      <c r="LA204" s="202"/>
      <c r="LB204" s="202"/>
      <c r="LC204" s="202"/>
      <c r="LD204" s="202"/>
      <c r="LE204" s="202"/>
      <c r="LF204" s="202"/>
      <c r="LG204" s="202"/>
      <c r="LH204" s="202"/>
      <c r="LI204" s="202"/>
      <c r="LJ204" s="202"/>
      <c r="LK204" s="202"/>
      <c r="LL204" s="202"/>
      <c r="LM204" s="202"/>
      <c r="LN204" s="202"/>
      <c r="LO204" s="202"/>
      <c r="LP204" s="202"/>
      <c r="LQ204" s="202"/>
      <c r="LR204" s="202"/>
      <c r="LS204" s="202"/>
      <c r="LT204" s="202"/>
      <c r="LU204" s="202"/>
      <c r="LV204" s="202"/>
      <c r="LW204" s="202"/>
      <c r="LX204" s="202"/>
      <c r="LY204" s="202"/>
      <c r="LZ204" s="202"/>
      <c r="MA204" s="202"/>
      <c r="MB204" s="202"/>
      <c r="MC204" s="202"/>
      <c r="MD204" s="202"/>
      <c r="ME204" s="202"/>
      <c r="MF204" s="202"/>
      <c r="MG204" s="202"/>
      <c r="MH204" s="202"/>
      <c r="MI204" s="202"/>
      <c r="MJ204" s="202"/>
      <c r="MK204" s="202"/>
      <c r="ML204" s="202"/>
      <c r="MM204" s="202"/>
      <c r="MN204" s="202"/>
      <c r="MO204" s="202"/>
      <c r="MP204" s="202"/>
      <c r="MQ204" s="202"/>
      <c r="MR204" s="202"/>
      <c r="MS204" s="202"/>
      <c r="MT204" s="202"/>
      <c r="MU204" s="202"/>
      <c r="MV204" s="202"/>
      <c r="MW204" s="202"/>
      <c r="MX204" s="202"/>
      <c r="MY204" s="202"/>
      <c r="MZ204" s="202"/>
      <c r="NA204" s="202"/>
      <c r="NB204" s="202"/>
      <c r="NC204" s="202"/>
      <c r="ND204" s="202"/>
      <c r="NE204" s="202"/>
      <c r="NF204" s="202"/>
      <c r="NG204" s="202"/>
      <c r="NH204" s="202"/>
      <c r="NI204" s="202"/>
      <c r="NJ204" s="202"/>
      <c r="NK204" s="202"/>
      <c r="NL204" s="202"/>
      <c r="NM204" s="202"/>
      <c r="NN204" s="202"/>
      <c r="NO204" s="202"/>
      <c r="NP204" s="202"/>
      <c r="NQ204" s="202"/>
      <c r="NR204" s="202"/>
      <c r="NS204" s="202"/>
      <c r="NT204" s="202"/>
      <c r="NU204" s="202"/>
      <c r="NV204" s="202"/>
      <c r="NW204" s="202"/>
      <c r="NX204" s="202"/>
      <c r="NY204" s="202"/>
      <c r="NZ204" s="202"/>
      <c r="OA204" s="202"/>
      <c r="OB204" s="202"/>
      <c r="OC204" s="202"/>
      <c r="OD204" s="202"/>
      <c r="OE204" s="202"/>
      <c r="OF204" s="202"/>
      <c r="OG204" s="202"/>
      <c r="OH204" s="202"/>
      <c r="OI204" s="202"/>
      <c r="OJ204" s="202"/>
      <c r="OK204" s="202"/>
      <c r="OL204" s="202"/>
      <c r="OM204" s="202"/>
      <c r="ON204" s="202"/>
      <c r="OO204" s="202"/>
      <c r="OP204" s="202"/>
      <c r="OQ204" s="202"/>
      <c r="OR204" s="202"/>
      <c r="OS204" s="202"/>
      <c r="OT204" s="202"/>
      <c r="OU204" s="202"/>
      <c r="OV204" s="202"/>
      <c r="OW204" s="202"/>
      <c r="OX204" s="202"/>
      <c r="OY204" s="202"/>
      <c r="OZ204" s="202"/>
      <c r="PA204" s="202"/>
      <c r="PB204" s="202"/>
      <c r="PC204" s="202"/>
      <c r="PD204" s="202"/>
      <c r="PE204" s="202"/>
      <c r="PF204" s="202"/>
      <c r="PG204" s="202"/>
      <c r="PH204" s="202"/>
      <c r="PI204" s="202"/>
      <c r="PJ204" s="202"/>
      <c r="PK204" s="202"/>
      <c r="PL204" s="202"/>
      <c r="PM204" s="202"/>
      <c r="PN204" s="202"/>
      <c r="PO204" s="202"/>
      <c r="PP204" s="202"/>
      <c r="PQ204" s="202"/>
      <c r="PR204" s="202"/>
      <c r="PS204" s="202"/>
      <c r="PT204" s="202"/>
      <c r="PU204" s="202"/>
      <c r="PV204" s="202"/>
      <c r="PW204" s="202"/>
      <c r="PX204" s="202"/>
      <c r="PY204" s="202"/>
      <c r="PZ204" s="202"/>
      <c r="QA204" s="202"/>
      <c r="QB204" s="202"/>
      <c r="QC204" s="202"/>
      <c r="QD204" s="202"/>
      <c r="QE204" s="202"/>
      <c r="QF204" s="202"/>
      <c r="QG204" s="202"/>
      <c r="QH204" s="202"/>
      <c r="QI204" s="202"/>
      <c r="QJ204" s="202"/>
      <c r="QK204" s="202"/>
      <c r="QL204" s="202"/>
      <c r="QM204" s="202"/>
      <c r="QN204" s="202"/>
      <c r="QO204" s="202"/>
      <c r="QP204" s="202"/>
      <c r="QQ204" s="202"/>
      <c r="QR204" s="202"/>
      <c r="QS204" s="202"/>
      <c r="QT204" s="202"/>
      <c r="QU204" s="202"/>
      <c r="QV204" s="202"/>
      <c r="QW204" s="202"/>
      <c r="QX204" s="202"/>
      <c r="QY204" s="202"/>
      <c r="QZ204" s="202"/>
      <c r="RA204" s="202"/>
      <c r="RB204" s="202"/>
      <c r="RC204" s="202"/>
      <c r="RD204" s="202"/>
      <c r="RE204" s="202"/>
      <c r="RF204" s="202"/>
      <c r="RG204" s="202"/>
      <c r="RH204" s="202"/>
      <c r="RI204" s="202"/>
      <c r="RJ204" s="202"/>
      <c r="RK204" s="202"/>
      <c r="RL204" s="202"/>
      <c r="RM204" s="202"/>
      <c r="RN204" s="202"/>
      <c r="RO204" s="202"/>
      <c r="RP204" s="202"/>
      <c r="RQ204" s="202"/>
      <c r="RR204" s="202"/>
      <c r="RS204" s="202"/>
      <c r="RT204" s="202"/>
      <c r="RU204" s="202"/>
      <c r="RV204" s="202"/>
      <c r="RW204" s="202"/>
      <c r="RX204" s="202"/>
      <c r="RY204" s="202"/>
      <c r="RZ204" s="202"/>
      <c r="SA204" s="202"/>
      <c r="SB204" s="202"/>
      <c r="SC204" s="202"/>
      <c r="SD204" s="202"/>
      <c r="SE204" s="202"/>
      <c r="SF204" s="202"/>
      <c r="SG204" s="202"/>
      <c r="SH204" s="202"/>
      <c r="SI204" s="202"/>
      <c r="SJ204" s="202"/>
      <c r="SK204" s="202"/>
      <c r="SL204" s="202"/>
      <c r="SM204" s="202"/>
      <c r="SN204" s="202"/>
      <c r="SO204" s="202"/>
      <c r="SP204" s="202"/>
      <c r="SQ204" s="202"/>
      <c r="SR204" s="202"/>
      <c r="SS204" s="202"/>
      <c r="ST204" s="202"/>
      <c r="SU204" s="202"/>
      <c r="SV204" s="202"/>
      <c r="SW204" s="202"/>
      <c r="SX204" s="202"/>
      <c r="SY204" s="202"/>
      <c r="SZ204" s="202"/>
      <c r="TA204" s="202"/>
      <c r="TB204" s="202"/>
      <c r="TC204" s="202"/>
      <c r="TD204" s="202"/>
      <c r="TE204" s="202"/>
      <c r="TF204" s="202"/>
      <c r="TG204" s="202"/>
      <c r="TH204" s="202"/>
      <c r="TI204" s="202"/>
      <c r="TJ204" s="202"/>
      <c r="TK204" s="202"/>
      <c r="TL204" s="202"/>
      <c r="TM204" s="202"/>
      <c r="TN204" s="202"/>
      <c r="TO204" s="202"/>
      <c r="TP204" s="202"/>
      <c r="TQ204" s="202"/>
      <c r="TR204" s="202"/>
      <c r="TS204" s="202"/>
      <c r="TT204" s="202"/>
      <c r="TU204" s="202"/>
      <c r="TV204" s="202"/>
      <c r="TW204" s="202"/>
      <c r="TX204" s="202"/>
      <c r="TY204" s="202"/>
      <c r="TZ204" s="202"/>
      <c r="UA204" s="202"/>
      <c r="UB204" s="202"/>
      <c r="UC204" s="202"/>
      <c r="UD204" s="202"/>
      <c r="UE204" s="202"/>
      <c r="UF204" s="202"/>
      <c r="UG204" s="202"/>
      <c r="UH204" s="202"/>
      <c r="UI204" s="202"/>
      <c r="UJ204" s="202"/>
      <c r="UK204" s="202"/>
      <c r="UL204" s="202"/>
      <c r="UM204" s="202"/>
      <c r="UN204" s="202"/>
      <c r="UO204" s="202"/>
      <c r="UP204" s="202"/>
      <c r="UQ204" s="202"/>
      <c r="UR204" s="202"/>
      <c r="US204" s="202"/>
      <c r="UT204" s="202"/>
      <c r="UU204" s="202"/>
      <c r="UV204" s="202"/>
      <c r="UW204" s="202"/>
      <c r="UX204" s="202"/>
      <c r="UY204" s="202"/>
      <c r="UZ204" s="202"/>
      <c r="VA204" s="202"/>
      <c r="VB204" s="202"/>
      <c r="VC204" s="202"/>
      <c r="VD204" s="202"/>
      <c r="VE204" s="202"/>
      <c r="VF204" s="202"/>
      <c r="VG204" s="202"/>
      <c r="VH204" s="202"/>
      <c r="VI204" s="202"/>
      <c r="VJ204" s="202"/>
      <c r="VK204" s="202"/>
      <c r="VL204" s="202"/>
      <c r="VM204" s="202"/>
      <c r="VN204" s="202"/>
      <c r="VO204" s="202"/>
      <c r="VP204" s="202"/>
      <c r="VQ204" s="202"/>
      <c r="VR204" s="202"/>
      <c r="VS204" s="202"/>
      <c r="VT204" s="202"/>
      <c r="VU204" s="202"/>
      <c r="VV204" s="202"/>
      <c r="VW204" s="202"/>
      <c r="VX204" s="202"/>
      <c r="VY204" s="202"/>
      <c r="VZ204" s="202"/>
      <c r="WA204" s="202"/>
      <c r="WB204" s="202"/>
      <c r="WC204" s="202"/>
      <c r="WD204" s="202"/>
      <c r="WE204" s="202"/>
      <c r="WF204" s="202"/>
      <c r="WG204" s="202"/>
      <c r="WH204" s="202"/>
      <c r="WI204" s="202"/>
      <c r="WJ204" s="202"/>
      <c r="WK204" s="202"/>
      <c r="WL204" s="202"/>
      <c r="WM204" s="202"/>
      <c r="WN204" s="202"/>
      <c r="WO204" s="202"/>
      <c r="WP204" s="202"/>
      <c r="WQ204" s="202"/>
      <c r="WR204" s="202"/>
      <c r="WS204" s="202"/>
      <c r="WT204" s="202"/>
      <c r="WU204" s="202"/>
      <c r="WV204" s="202"/>
      <c r="WW204" s="202"/>
      <c r="WX204" s="202"/>
      <c r="WY204" s="202"/>
      <c r="WZ204" s="202"/>
      <c r="XA204" s="202"/>
      <c r="XB204" s="202"/>
      <c r="XC204" s="202"/>
      <c r="XD204" s="202"/>
      <c r="XE204" s="202"/>
      <c r="XF204" s="202"/>
      <c r="XG204" s="202"/>
      <c r="XH204" s="202"/>
      <c r="XI204" s="202"/>
      <c r="XJ204" s="202"/>
      <c r="XK204" s="202"/>
      <c r="XL204" s="202"/>
      <c r="XM204" s="202"/>
      <c r="XN204" s="202"/>
      <c r="XO204" s="202"/>
      <c r="XP204" s="202"/>
      <c r="XQ204" s="202"/>
      <c r="XR204" s="202"/>
      <c r="XS204" s="202"/>
      <c r="XT204" s="202"/>
      <c r="XU204" s="202"/>
      <c r="XV204" s="202"/>
      <c r="XW204" s="202"/>
      <c r="XX204" s="202"/>
      <c r="XY204" s="202"/>
      <c r="XZ204" s="202"/>
      <c r="YA204" s="202"/>
      <c r="YB204" s="202"/>
      <c r="YC204" s="202"/>
      <c r="YD204" s="202"/>
      <c r="YE204" s="202"/>
      <c r="YF204" s="202"/>
      <c r="YG204" s="202"/>
      <c r="YH204" s="202"/>
      <c r="YI204" s="202"/>
      <c r="YJ204" s="202"/>
      <c r="YK204" s="202"/>
      <c r="YL204" s="202"/>
      <c r="YM204" s="202"/>
      <c r="YN204" s="202"/>
      <c r="YO204" s="202"/>
      <c r="YP204" s="202"/>
      <c r="YQ204" s="202"/>
      <c r="YR204" s="202"/>
      <c r="YS204" s="202"/>
      <c r="YT204" s="202"/>
      <c r="YU204" s="202"/>
      <c r="YV204" s="202"/>
      <c r="YW204" s="202"/>
      <c r="YX204" s="202"/>
      <c r="YY204" s="202"/>
      <c r="YZ204" s="202"/>
      <c r="ZA204" s="202"/>
      <c r="ZB204" s="202"/>
      <c r="ZC204" s="202"/>
      <c r="ZD204" s="202"/>
      <c r="ZE204" s="202"/>
      <c r="ZF204" s="202"/>
      <c r="ZG204" s="202"/>
      <c r="ZH204" s="202"/>
      <c r="ZI204" s="202"/>
      <c r="ZJ204" s="202"/>
      <c r="ZK204" s="202"/>
      <c r="ZL204" s="202"/>
      <c r="ZM204" s="202"/>
      <c r="ZN204" s="202"/>
      <c r="ZO204" s="202"/>
      <c r="ZP204" s="202"/>
      <c r="ZQ204" s="202"/>
      <c r="ZR204" s="202"/>
      <c r="ZS204" s="202"/>
      <c r="ZT204" s="202"/>
      <c r="ZU204" s="202"/>
      <c r="ZV204" s="202"/>
      <c r="ZW204" s="202"/>
      <c r="ZX204" s="202"/>
      <c r="ZY204" s="202"/>
      <c r="ZZ204" s="202"/>
      <c r="AAA204" s="202"/>
      <c r="AAB204" s="202"/>
      <c r="AAC204" s="202"/>
      <c r="AAD204" s="202"/>
      <c r="AAE204" s="202"/>
      <c r="AAF204" s="202"/>
      <c r="AAG204" s="202"/>
      <c r="AAH204" s="202"/>
      <c r="AAI204" s="202"/>
      <c r="AAJ204" s="202"/>
      <c r="AAK204" s="202"/>
      <c r="AAL204" s="202"/>
      <c r="AAM204" s="202"/>
      <c r="AAN204" s="202"/>
      <c r="AAO204" s="202"/>
      <c r="AAP204" s="202"/>
      <c r="AAQ204" s="202"/>
      <c r="AAR204" s="202"/>
      <c r="AAS204" s="202"/>
      <c r="AAT204" s="202"/>
      <c r="AAU204" s="202"/>
      <c r="AAV204" s="202"/>
      <c r="AAW204" s="202"/>
      <c r="AAX204" s="202"/>
      <c r="AAY204" s="202"/>
      <c r="AAZ204" s="202"/>
      <c r="ABA204" s="202"/>
      <c r="ABB204" s="202"/>
      <c r="ABC204" s="202"/>
      <c r="ABD204" s="202"/>
      <c r="ABE204" s="202"/>
      <c r="ABF204" s="202"/>
      <c r="ABG204" s="202"/>
      <c r="ABH204" s="202"/>
      <c r="ABI204" s="202"/>
      <c r="ABJ204" s="202"/>
      <c r="ABK204" s="202"/>
      <c r="ABL204" s="202"/>
      <c r="ABM204" s="202"/>
      <c r="ABN204" s="202"/>
      <c r="ABO204" s="202"/>
      <c r="ABP204" s="202"/>
      <c r="ABQ204" s="202"/>
      <c r="ABR204" s="202"/>
      <c r="ABS204" s="202"/>
      <c r="ABT204" s="202"/>
      <c r="ABU204" s="202"/>
      <c r="ABV204" s="202"/>
      <c r="ABW204" s="202"/>
      <c r="ABX204" s="202"/>
      <c r="ABY204" s="202"/>
      <c r="ABZ204" s="202"/>
      <c r="ACA204" s="202"/>
      <c r="ACB204" s="202"/>
      <c r="ACC204" s="202"/>
      <c r="ACD204" s="202"/>
      <c r="ACE204" s="202"/>
      <c r="ACF204" s="202"/>
      <c r="ACG204" s="202"/>
      <c r="ACH204" s="202"/>
      <c r="ACI204" s="202"/>
      <c r="ACJ204" s="202"/>
      <c r="ACK204" s="202"/>
      <c r="ACL204" s="202"/>
      <c r="ACM204" s="202"/>
      <c r="ACN204" s="202"/>
      <c r="ACO204" s="202"/>
      <c r="ACP204" s="202"/>
      <c r="ACQ204" s="202"/>
      <c r="ACR204" s="202"/>
      <c r="ACS204" s="202"/>
      <c r="ACT204" s="202"/>
      <c r="ACU204" s="202"/>
      <c r="ACV204" s="202"/>
      <c r="ACW204" s="202"/>
      <c r="ACX204" s="202"/>
      <c r="ACY204" s="202"/>
      <c r="ACZ204" s="202"/>
      <c r="ADA204" s="202"/>
      <c r="ADB204" s="202"/>
      <c r="ADC204" s="202"/>
      <c r="ADD204" s="202"/>
      <c r="ADE204" s="202"/>
      <c r="ADF204" s="202"/>
      <c r="ADG204" s="202"/>
      <c r="ADH204" s="202"/>
      <c r="ADI204" s="202"/>
      <c r="ADJ204" s="202"/>
      <c r="ADK204" s="202"/>
      <c r="ADL204" s="202"/>
      <c r="ADM204" s="202"/>
      <c r="ADN204" s="202"/>
      <c r="ADO204" s="202"/>
      <c r="ADP204" s="202"/>
      <c r="ADQ204" s="202"/>
      <c r="ADR204" s="202"/>
      <c r="ADS204" s="202"/>
      <c r="ADT204" s="202"/>
      <c r="ADU204" s="202"/>
      <c r="ADV204" s="202"/>
      <c r="ADW204" s="202"/>
      <c r="ADX204" s="202"/>
      <c r="ADY204" s="202"/>
      <c r="ADZ204" s="202"/>
      <c r="AEA204" s="202"/>
      <c r="AEB204" s="202"/>
      <c r="AEC204" s="202"/>
      <c r="AED204" s="202"/>
      <c r="AEE204" s="202"/>
      <c r="AEF204" s="202"/>
      <c r="AEG204" s="202"/>
      <c r="AEH204" s="202"/>
      <c r="AEI204" s="202"/>
      <c r="AEJ204" s="202"/>
      <c r="AEK204" s="202"/>
      <c r="AEL204" s="202"/>
      <c r="AEM204" s="202"/>
      <c r="AEN204" s="202"/>
      <c r="AEO204" s="202"/>
      <c r="AEP204" s="202"/>
      <c r="AEQ204" s="202"/>
      <c r="AER204" s="202"/>
      <c r="AES204" s="202"/>
      <c r="AET204" s="202"/>
      <c r="AEU204" s="202"/>
      <c r="AEV204" s="202"/>
      <c r="AEW204" s="202"/>
      <c r="AEX204" s="202"/>
      <c r="AEY204" s="202"/>
      <c r="AEZ204" s="202"/>
      <c r="AFA204" s="202"/>
      <c r="AFB204" s="202"/>
      <c r="AFC204" s="202"/>
      <c r="AFD204" s="202"/>
      <c r="AFE204" s="202"/>
      <c r="AFF204" s="202"/>
      <c r="AFG204" s="202"/>
      <c r="AFH204" s="202"/>
      <c r="AFI204" s="202"/>
      <c r="AFJ204" s="202"/>
      <c r="AFK204" s="202"/>
      <c r="AFL204" s="202"/>
      <c r="AFM204" s="202"/>
      <c r="AFN204" s="202"/>
      <c r="AFO204" s="202"/>
      <c r="AFP204" s="202"/>
      <c r="AFQ204" s="202"/>
      <c r="AFR204" s="202"/>
      <c r="AFS204" s="202"/>
      <c r="AFT204" s="202"/>
      <c r="AFU204" s="202"/>
      <c r="AFV204" s="202"/>
      <c r="AFW204" s="202"/>
      <c r="AFX204" s="202"/>
      <c r="AFY204" s="202"/>
      <c r="AFZ204" s="202"/>
      <c r="AGA204" s="202"/>
      <c r="AGB204" s="202"/>
      <c r="AGC204" s="202"/>
      <c r="AGD204" s="202"/>
      <c r="AGE204" s="202"/>
      <c r="AGF204" s="202"/>
      <c r="AGG204" s="202"/>
      <c r="AGH204" s="202"/>
      <c r="AGI204" s="202"/>
      <c r="AGJ204" s="202"/>
      <c r="AGK204" s="202"/>
      <c r="AGL204" s="202"/>
      <c r="AGM204" s="202"/>
      <c r="AGN204" s="202"/>
      <c r="AGO204" s="202"/>
      <c r="AGP204" s="202"/>
      <c r="AGQ204" s="202"/>
      <c r="AGR204" s="202"/>
      <c r="AGS204" s="202"/>
      <c r="AGT204" s="202"/>
      <c r="AGU204" s="202"/>
      <c r="AGV204" s="202"/>
      <c r="AGW204" s="202"/>
      <c r="AGX204" s="202"/>
      <c r="AGY204" s="202"/>
      <c r="AGZ204" s="202"/>
      <c r="AHA204" s="202"/>
      <c r="AHB204" s="202"/>
      <c r="AHC204" s="202"/>
      <c r="AHD204" s="202"/>
      <c r="AHE204" s="202"/>
      <c r="AHF204" s="202"/>
      <c r="AHG204" s="202"/>
      <c r="AHH204" s="202"/>
      <c r="AHI204" s="202"/>
      <c r="AHJ204" s="202"/>
      <c r="AHK204" s="202"/>
      <c r="AHL204" s="202"/>
      <c r="AHM204" s="202"/>
      <c r="AHN204" s="202"/>
      <c r="AHO204" s="202"/>
      <c r="AHP204" s="202"/>
      <c r="AHQ204" s="202"/>
      <c r="AHR204" s="202"/>
      <c r="AHS204" s="202"/>
      <c r="AHT204" s="202"/>
      <c r="AHU204" s="202"/>
      <c r="AHV204" s="202"/>
      <c r="AHW204" s="202"/>
      <c r="AHX204" s="202"/>
      <c r="AHY204" s="202"/>
      <c r="AHZ204" s="202"/>
      <c r="AIA204" s="202"/>
      <c r="AIB204" s="202"/>
      <c r="AIC204" s="202"/>
      <c r="AID204" s="202"/>
      <c r="AIE204" s="202"/>
      <c r="AIF204" s="202"/>
      <c r="AIG204" s="202"/>
      <c r="AIH204" s="202"/>
      <c r="AII204" s="202"/>
      <c r="AIJ204" s="202"/>
      <c r="AIK204" s="202"/>
      <c r="AIL204" s="202"/>
      <c r="AIM204" s="202"/>
      <c r="AIN204" s="202"/>
      <c r="AIO204" s="202"/>
      <c r="AIP204" s="202"/>
      <c r="AIQ204" s="202"/>
      <c r="AIR204" s="202"/>
      <c r="AIS204" s="202"/>
      <c r="AIT204" s="202"/>
      <c r="AIU204" s="202"/>
      <c r="AIV204" s="202"/>
      <c r="AIW204" s="202"/>
      <c r="AIX204" s="202"/>
      <c r="AIY204" s="202"/>
      <c r="AIZ204" s="202"/>
      <c r="AJA204" s="202"/>
      <c r="AJB204" s="202"/>
      <c r="AJC204" s="202"/>
      <c r="AJD204" s="202"/>
      <c r="AJE204" s="202"/>
      <c r="AJF204" s="202"/>
      <c r="AJG204" s="202"/>
      <c r="AJH204" s="202"/>
      <c r="AJI204" s="202"/>
      <c r="AJJ204" s="202"/>
      <c r="AJK204" s="202"/>
      <c r="AJL204" s="202"/>
      <c r="AJM204" s="202"/>
      <c r="AJN204" s="202"/>
      <c r="AJO204" s="202"/>
      <c r="AJP204" s="202"/>
      <c r="AJQ204" s="202"/>
      <c r="AJR204" s="202"/>
      <c r="AJS204" s="202"/>
      <c r="AJT204" s="202"/>
      <c r="AJU204" s="202"/>
      <c r="AJV204" s="202"/>
      <c r="AJW204" s="202"/>
      <c r="AJX204" s="202"/>
      <c r="AJY204" s="202"/>
      <c r="AJZ204" s="202"/>
      <c r="AKA204" s="202"/>
      <c r="AKB204" s="202"/>
      <c r="AKC204" s="202"/>
      <c r="AKD204" s="202"/>
      <c r="AKE204" s="202"/>
      <c r="AKF204" s="202"/>
      <c r="AKG204" s="202"/>
      <c r="AKH204" s="202"/>
      <c r="AKI204" s="202"/>
      <c r="AKJ204" s="202"/>
      <c r="AKK204" s="202"/>
      <c r="AKL204" s="202"/>
      <c r="AKM204" s="202"/>
      <c r="AKN204" s="202"/>
      <c r="AKO204" s="202"/>
      <c r="AKP204" s="202"/>
      <c r="AKQ204" s="202"/>
      <c r="AKR204" s="202"/>
      <c r="AKS204" s="202"/>
      <c r="AKT204" s="202"/>
      <c r="AKU204" s="202"/>
      <c r="AKV204" s="202"/>
      <c r="AKW204" s="202"/>
      <c r="AKX204" s="202"/>
      <c r="AKY204" s="202"/>
      <c r="AKZ204" s="202"/>
      <c r="ALA204" s="202"/>
      <c r="ALB204" s="202"/>
      <c r="ALC204" s="202"/>
      <c r="ALD204" s="202"/>
      <c r="ALE204" s="202"/>
      <c r="ALF204" s="202"/>
      <c r="ALG204" s="202"/>
      <c r="ALH204" s="202"/>
      <c r="ALI204" s="202"/>
      <c r="ALJ204" s="202"/>
      <c r="ALK204" s="202"/>
      <c r="ALL204" s="202"/>
      <c r="ALM204" s="202"/>
      <c r="ALN204" s="202"/>
      <c r="ALO204" s="202"/>
      <c r="ALP204" s="202"/>
      <c r="ALQ204" s="202"/>
      <c r="ALR204" s="202"/>
      <c r="ALS204" s="202"/>
      <c r="ALT204" s="202"/>
      <c r="ALU204" s="202"/>
      <c r="ALV204" s="202"/>
      <c r="ALW204" s="202"/>
      <c r="ALX204" s="202"/>
      <c r="ALY204" s="202"/>
      <c r="ALZ204" s="202"/>
      <c r="AMA204" s="202"/>
      <c r="AMB204" s="202"/>
      <c r="AMC204" s="202"/>
      <c r="AMD204" s="202"/>
      <c r="AME204" s="202"/>
      <c r="AMF204" s="202"/>
    </row>
    <row r="205" spans="1:1020" s="208" customFormat="1">
      <c r="A205" s="295"/>
      <c r="B205" s="261"/>
      <c r="C205" s="227" t="s">
        <v>431</v>
      </c>
      <c r="D205" s="334">
        <f t="shared" si="32"/>
        <v>0</v>
      </c>
      <c r="E205" s="335">
        <f t="shared" si="32"/>
        <v>0</v>
      </c>
      <c r="F205" s="335">
        <f t="shared" si="32"/>
        <v>0</v>
      </c>
      <c r="G205" s="335">
        <f t="shared" si="32"/>
        <v>0</v>
      </c>
      <c r="H205" s="335">
        <f t="shared" si="32"/>
        <v>0</v>
      </c>
      <c r="I205" s="315">
        <f t="shared" si="27"/>
        <v>0</v>
      </c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  <c r="BL205" s="202"/>
      <c r="BM205" s="202"/>
      <c r="BN205" s="202"/>
      <c r="BO205" s="202"/>
      <c r="BP205" s="202"/>
      <c r="BQ205" s="202"/>
      <c r="BR205" s="202"/>
      <c r="BS205" s="202"/>
      <c r="BT205" s="202"/>
      <c r="BU205" s="202"/>
      <c r="BV205" s="202"/>
      <c r="BW205" s="202"/>
      <c r="BX205" s="202"/>
      <c r="BY205" s="202"/>
      <c r="BZ205" s="202"/>
      <c r="CA205" s="202"/>
      <c r="CB205" s="202"/>
      <c r="CC205" s="202"/>
      <c r="CD205" s="202"/>
      <c r="CE205" s="202"/>
      <c r="CF205" s="202"/>
      <c r="CG205" s="202"/>
      <c r="CH205" s="202"/>
      <c r="CI205" s="202"/>
      <c r="CJ205" s="202"/>
      <c r="CK205" s="202"/>
      <c r="CL205" s="202"/>
      <c r="CM205" s="202"/>
      <c r="CN205" s="202"/>
      <c r="CO205" s="202"/>
      <c r="CP205" s="202"/>
      <c r="CQ205" s="202"/>
      <c r="CR205" s="202"/>
      <c r="CS205" s="202"/>
      <c r="CT205" s="202"/>
      <c r="CU205" s="202"/>
      <c r="CV205" s="202"/>
      <c r="CW205" s="202"/>
      <c r="CX205" s="202"/>
      <c r="CY205" s="202"/>
      <c r="CZ205" s="202"/>
      <c r="DA205" s="202"/>
      <c r="DB205" s="202"/>
      <c r="DC205" s="202"/>
      <c r="DD205" s="202"/>
      <c r="DE205" s="202"/>
      <c r="DF205" s="202"/>
      <c r="DG205" s="202"/>
      <c r="DH205" s="202"/>
      <c r="DI205" s="202"/>
      <c r="DJ205" s="202"/>
      <c r="DK205" s="202"/>
      <c r="DL205" s="202"/>
      <c r="DM205" s="202"/>
      <c r="DN205" s="202"/>
      <c r="DO205" s="202"/>
      <c r="DP205" s="202"/>
      <c r="DQ205" s="202"/>
      <c r="DR205" s="202"/>
      <c r="DS205" s="202"/>
      <c r="DT205" s="202"/>
      <c r="DU205" s="202"/>
      <c r="DV205" s="202"/>
      <c r="DW205" s="202"/>
      <c r="DX205" s="202"/>
      <c r="DY205" s="202"/>
      <c r="DZ205" s="202"/>
      <c r="EA205" s="202"/>
      <c r="EB205" s="202"/>
      <c r="EC205" s="202"/>
      <c r="ED205" s="202"/>
      <c r="EE205" s="202"/>
      <c r="EF205" s="202"/>
      <c r="EG205" s="202"/>
      <c r="EH205" s="202"/>
      <c r="EI205" s="202"/>
      <c r="EJ205" s="202"/>
      <c r="EK205" s="202"/>
      <c r="EL205" s="202"/>
      <c r="EM205" s="202"/>
      <c r="EN205" s="202"/>
      <c r="EO205" s="202"/>
      <c r="EP205" s="202"/>
      <c r="EQ205" s="202"/>
      <c r="ER205" s="202"/>
      <c r="ES205" s="202"/>
      <c r="ET205" s="202"/>
      <c r="EU205" s="202"/>
      <c r="EV205" s="202"/>
      <c r="EW205" s="202"/>
      <c r="EX205" s="202"/>
      <c r="EY205" s="202"/>
      <c r="EZ205" s="202"/>
      <c r="FA205" s="202"/>
      <c r="FB205" s="202"/>
      <c r="FC205" s="202"/>
      <c r="FD205" s="202"/>
      <c r="FE205" s="202"/>
      <c r="FF205" s="202"/>
      <c r="FG205" s="202"/>
      <c r="FH205" s="202"/>
      <c r="FI205" s="202"/>
      <c r="FJ205" s="202"/>
      <c r="FK205" s="202"/>
      <c r="FL205" s="202"/>
      <c r="FM205" s="202"/>
      <c r="FN205" s="202"/>
      <c r="FO205" s="202"/>
      <c r="FP205" s="202"/>
      <c r="FQ205" s="202"/>
      <c r="FR205" s="202"/>
      <c r="FS205" s="202"/>
      <c r="FT205" s="202"/>
      <c r="FU205" s="202"/>
      <c r="FV205" s="202"/>
      <c r="FW205" s="202"/>
      <c r="FX205" s="202"/>
      <c r="FY205" s="202"/>
      <c r="FZ205" s="202"/>
      <c r="GA205" s="202"/>
      <c r="GB205" s="202"/>
      <c r="GC205" s="202"/>
      <c r="GD205" s="202"/>
      <c r="GE205" s="202"/>
      <c r="GF205" s="202"/>
      <c r="GG205" s="202"/>
      <c r="GH205" s="202"/>
      <c r="GI205" s="202"/>
      <c r="GJ205" s="202"/>
      <c r="GK205" s="202"/>
      <c r="GL205" s="202"/>
      <c r="GM205" s="202"/>
      <c r="GN205" s="202"/>
      <c r="GO205" s="202"/>
      <c r="GP205" s="202"/>
      <c r="GQ205" s="202"/>
      <c r="GR205" s="202"/>
      <c r="GS205" s="202"/>
      <c r="GT205" s="202"/>
      <c r="GU205" s="202"/>
      <c r="GV205" s="202"/>
      <c r="GW205" s="202"/>
      <c r="GX205" s="202"/>
      <c r="GY205" s="202"/>
      <c r="GZ205" s="202"/>
      <c r="HA205" s="202"/>
      <c r="HB205" s="202"/>
      <c r="HC205" s="202"/>
      <c r="HD205" s="202"/>
      <c r="HE205" s="202"/>
      <c r="HF205" s="202"/>
      <c r="HG205" s="202"/>
      <c r="HH205" s="202"/>
      <c r="HI205" s="202"/>
      <c r="HJ205" s="202"/>
      <c r="HK205" s="202"/>
      <c r="HL205" s="202"/>
      <c r="HM205" s="202"/>
      <c r="HN205" s="202"/>
      <c r="HO205" s="202"/>
      <c r="HP205" s="202"/>
      <c r="HQ205" s="202"/>
      <c r="HR205" s="202"/>
      <c r="HS205" s="202"/>
      <c r="HT205" s="202"/>
      <c r="HU205" s="202"/>
      <c r="HV205" s="202"/>
      <c r="HW205" s="202"/>
      <c r="HX205" s="202"/>
      <c r="HY205" s="202"/>
      <c r="HZ205" s="202"/>
      <c r="IA205" s="202"/>
      <c r="IB205" s="202"/>
      <c r="IC205" s="202"/>
      <c r="ID205" s="202"/>
      <c r="IE205" s="202"/>
      <c r="IF205" s="202"/>
      <c r="IG205" s="202"/>
      <c r="IH205" s="202"/>
      <c r="II205" s="202"/>
      <c r="IJ205" s="202"/>
      <c r="IK205" s="202"/>
      <c r="IL205" s="202"/>
      <c r="IM205" s="202"/>
      <c r="IN205" s="202"/>
      <c r="IO205" s="202"/>
      <c r="IP205" s="202"/>
      <c r="IQ205" s="202"/>
      <c r="IR205" s="202"/>
      <c r="IS205" s="202"/>
      <c r="IT205" s="202"/>
      <c r="IU205" s="202"/>
      <c r="IV205" s="202"/>
      <c r="IW205" s="202"/>
      <c r="IX205" s="202"/>
      <c r="IY205" s="202"/>
      <c r="IZ205" s="202"/>
      <c r="JA205" s="202"/>
      <c r="JB205" s="202"/>
      <c r="JC205" s="202"/>
      <c r="JD205" s="202"/>
      <c r="JE205" s="202"/>
      <c r="JF205" s="202"/>
      <c r="JG205" s="202"/>
      <c r="JH205" s="202"/>
      <c r="JI205" s="202"/>
      <c r="JJ205" s="202"/>
      <c r="JK205" s="202"/>
      <c r="JL205" s="202"/>
      <c r="JM205" s="202"/>
      <c r="JN205" s="202"/>
      <c r="JO205" s="202"/>
      <c r="JP205" s="202"/>
      <c r="JQ205" s="202"/>
      <c r="JR205" s="202"/>
      <c r="JS205" s="202"/>
      <c r="JT205" s="202"/>
      <c r="JU205" s="202"/>
      <c r="JV205" s="202"/>
      <c r="JW205" s="202"/>
      <c r="JX205" s="202"/>
      <c r="JY205" s="202"/>
      <c r="JZ205" s="202"/>
      <c r="KA205" s="202"/>
      <c r="KB205" s="202"/>
      <c r="KC205" s="202"/>
      <c r="KD205" s="202"/>
      <c r="KE205" s="202"/>
      <c r="KF205" s="202"/>
      <c r="KG205" s="202"/>
      <c r="KH205" s="202"/>
      <c r="KI205" s="202"/>
      <c r="KJ205" s="202"/>
      <c r="KK205" s="202"/>
      <c r="KL205" s="202"/>
      <c r="KM205" s="202"/>
      <c r="KN205" s="202"/>
      <c r="KO205" s="202"/>
      <c r="KP205" s="202"/>
      <c r="KQ205" s="202"/>
      <c r="KR205" s="202"/>
      <c r="KS205" s="202"/>
      <c r="KT205" s="202"/>
      <c r="KU205" s="202"/>
      <c r="KV205" s="202"/>
      <c r="KW205" s="202"/>
      <c r="KX205" s="202"/>
      <c r="KY205" s="202"/>
      <c r="KZ205" s="202"/>
      <c r="LA205" s="202"/>
      <c r="LB205" s="202"/>
      <c r="LC205" s="202"/>
      <c r="LD205" s="202"/>
      <c r="LE205" s="202"/>
      <c r="LF205" s="202"/>
      <c r="LG205" s="202"/>
      <c r="LH205" s="202"/>
      <c r="LI205" s="202"/>
      <c r="LJ205" s="202"/>
      <c r="LK205" s="202"/>
      <c r="LL205" s="202"/>
      <c r="LM205" s="202"/>
      <c r="LN205" s="202"/>
      <c r="LO205" s="202"/>
      <c r="LP205" s="202"/>
      <c r="LQ205" s="202"/>
      <c r="LR205" s="202"/>
      <c r="LS205" s="202"/>
      <c r="LT205" s="202"/>
      <c r="LU205" s="202"/>
      <c r="LV205" s="202"/>
      <c r="LW205" s="202"/>
      <c r="LX205" s="202"/>
      <c r="LY205" s="202"/>
      <c r="LZ205" s="202"/>
      <c r="MA205" s="202"/>
      <c r="MB205" s="202"/>
      <c r="MC205" s="202"/>
      <c r="MD205" s="202"/>
      <c r="ME205" s="202"/>
      <c r="MF205" s="202"/>
      <c r="MG205" s="202"/>
      <c r="MH205" s="202"/>
      <c r="MI205" s="202"/>
      <c r="MJ205" s="202"/>
      <c r="MK205" s="202"/>
      <c r="ML205" s="202"/>
      <c r="MM205" s="202"/>
      <c r="MN205" s="202"/>
      <c r="MO205" s="202"/>
      <c r="MP205" s="202"/>
      <c r="MQ205" s="202"/>
      <c r="MR205" s="202"/>
      <c r="MS205" s="202"/>
      <c r="MT205" s="202"/>
      <c r="MU205" s="202"/>
      <c r="MV205" s="202"/>
      <c r="MW205" s="202"/>
      <c r="MX205" s="202"/>
      <c r="MY205" s="202"/>
      <c r="MZ205" s="202"/>
      <c r="NA205" s="202"/>
      <c r="NB205" s="202"/>
      <c r="NC205" s="202"/>
      <c r="ND205" s="202"/>
      <c r="NE205" s="202"/>
      <c r="NF205" s="202"/>
      <c r="NG205" s="202"/>
      <c r="NH205" s="202"/>
      <c r="NI205" s="202"/>
      <c r="NJ205" s="202"/>
      <c r="NK205" s="202"/>
      <c r="NL205" s="202"/>
      <c r="NM205" s="202"/>
      <c r="NN205" s="202"/>
      <c r="NO205" s="202"/>
      <c r="NP205" s="202"/>
      <c r="NQ205" s="202"/>
      <c r="NR205" s="202"/>
      <c r="NS205" s="202"/>
      <c r="NT205" s="202"/>
      <c r="NU205" s="202"/>
      <c r="NV205" s="202"/>
      <c r="NW205" s="202"/>
      <c r="NX205" s="202"/>
      <c r="NY205" s="202"/>
      <c r="NZ205" s="202"/>
      <c r="OA205" s="202"/>
      <c r="OB205" s="202"/>
      <c r="OC205" s="202"/>
      <c r="OD205" s="202"/>
      <c r="OE205" s="202"/>
      <c r="OF205" s="202"/>
      <c r="OG205" s="202"/>
      <c r="OH205" s="202"/>
      <c r="OI205" s="202"/>
      <c r="OJ205" s="202"/>
      <c r="OK205" s="202"/>
      <c r="OL205" s="202"/>
      <c r="OM205" s="202"/>
      <c r="ON205" s="202"/>
      <c r="OO205" s="202"/>
      <c r="OP205" s="202"/>
      <c r="OQ205" s="202"/>
      <c r="OR205" s="202"/>
      <c r="OS205" s="202"/>
      <c r="OT205" s="202"/>
      <c r="OU205" s="202"/>
      <c r="OV205" s="202"/>
      <c r="OW205" s="202"/>
      <c r="OX205" s="202"/>
      <c r="OY205" s="202"/>
      <c r="OZ205" s="202"/>
      <c r="PA205" s="202"/>
      <c r="PB205" s="202"/>
      <c r="PC205" s="202"/>
      <c r="PD205" s="202"/>
      <c r="PE205" s="202"/>
      <c r="PF205" s="202"/>
      <c r="PG205" s="202"/>
      <c r="PH205" s="202"/>
      <c r="PI205" s="202"/>
      <c r="PJ205" s="202"/>
      <c r="PK205" s="202"/>
      <c r="PL205" s="202"/>
      <c r="PM205" s="202"/>
      <c r="PN205" s="202"/>
      <c r="PO205" s="202"/>
      <c r="PP205" s="202"/>
      <c r="PQ205" s="202"/>
      <c r="PR205" s="202"/>
      <c r="PS205" s="202"/>
      <c r="PT205" s="202"/>
      <c r="PU205" s="202"/>
      <c r="PV205" s="202"/>
      <c r="PW205" s="202"/>
      <c r="PX205" s="202"/>
      <c r="PY205" s="202"/>
      <c r="PZ205" s="202"/>
      <c r="QA205" s="202"/>
      <c r="QB205" s="202"/>
      <c r="QC205" s="202"/>
      <c r="QD205" s="202"/>
      <c r="QE205" s="202"/>
      <c r="QF205" s="202"/>
      <c r="QG205" s="202"/>
      <c r="QH205" s="202"/>
      <c r="QI205" s="202"/>
      <c r="QJ205" s="202"/>
      <c r="QK205" s="202"/>
      <c r="QL205" s="202"/>
      <c r="QM205" s="202"/>
      <c r="QN205" s="202"/>
      <c r="QO205" s="202"/>
      <c r="QP205" s="202"/>
      <c r="QQ205" s="202"/>
      <c r="QR205" s="202"/>
      <c r="QS205" s="202"/>
      <c r="QT205" s="202"/>
      <c r="QU205" s="202"/>
      <c r="QV205" s="202"/>
      <c r="QW205" s="202"/>
      <c r="QX205" s="202"/>
      <c r="QY205" s="202"/>
      <c r="QZ205" s="202"/>
      <c r="RA205" s="202"/>
      <c r="RB205" s="202"/>
      <c r="RC205" s="202"/>
      <c r="RD205" s="202"/>
      <c r="RE205" s="202"/>
      <c r="RF205" s="202"/>
      <c r="RG205" s="202"/>
      <c r="RH205" s="202"/>
      <c r="RI205" s="202"/>
      <c r="RJ205" s="202"/>
      <c r="RK205" s="202"/>
      <c r="RL205" s="202"/>
      <c r="RM205" s="202"/>
      <c r="RN205" s="202"/>
      <c r="RO205" s="202"/>
      <c r="RP205" s="202"/>
      <c r="RQ205" s="202"/>
      <c r="RR205" s="202"/>
      <c r="RS205" s="202"/>
      <c r="RT205" s="202"/>
      <c r="RU205" s="202"/>
      <c r="RV205" s="202"/>
      <c r="RW205" s="202"/>
      <c r="RX205" s="202"/>
      <c r="RY205" s="202"/>
      <c r="RZ205" s="202"/>
      <c r="SA205" s="202"/>
      <c r="SB205" s="202"/>
      <c r="SC205" s="202"/>
      <c r="SD205" s="202"/>
      <c r="SE205" s="202"/>
      <c r="SF205" s="202"/>
      <c r="SG205" s="202"/>
      <c r="SH205" s="202"/>
      <c r="SI205" s="202"/>
      <c r="SJ205" s="202"/>
      <c r="SK205" s="202"/>
      <c r="SL205" s="202"/>
      <c r="SM205" s="202"/>
      <c r="SN205" s="202"/>
      <c r="SO205" s="202"/>
      <c r="SP205" s="202"/>
      <c r="SQ205" s="202"/>
      <c r="SR205" s="202"/>
      <c r="SS205" s="202"/>
      <c r="ST205" s="202"/>
      <c r="SU205" s="202"/>
      <c r="SV205" s="202"/>
      <c r="SW205" s="202"/>
      <c r="SX205" s="202"/>
      <c r="SY205" s="202"/>
      <c r="SZ205" s="202"/>
      <c r="TA205" s="202"/>
      <c r="TB205" s="202"/>
      <c r="TC205" s="202"/>
      <c r="TD205" s="202"/>
      <c r="TE205" s="202"/>
      <c r="TF205" s="202"/>
      <c r="TG205" s="202"/>
      <c r="TH205" s="202"/>
      <c r="TI205" s="202"/>
      <c r="TJ205" s="202"/>
      <c r="TK205" s="202"/>
      <c r="TL205" s="202"/>
      <c r="TM205" s="202"/>
      <c r="TN205" s="202"/>
      <c r="TO205" s="202"/>
      <c r="TP205" s="202"/>
      <c r="TQ205" s="202"/>
      <c r="TR205" s="202"/>
      <c r="TS205" s="202"/>
      <c r="TT205" s="202"/>
      <c r="TU205" s="202"/>
      <c r="TV205" s="202"/>
      <c r="TW205" s="202"/>
      <c r="TX205" s="202"/>
      <c r="TY205" s="202"/>
      <c r="TZ205" s="202"/>
      <c r="UA205" s="202"/>
      <c r="UB205" s="202"/>
      <c r="UC205" s="202"/>
      <c r="UD205" s="202"/>
      <c r="UE205" s="202"/>
      <c r="UF205" s="202"/>
      <c r="UG205" s="202"/>
      <c r="UH205" s="202"/>
      <c r="UI205" s="202"/>
      <c r="UJ205" s="202"/>
      <c r="UK205" s="202"/>
      <c r="UL205" s="202"/>
      <c r="UM205" s="202"/>
      <c r="UN205" s="202"/>
      <c r="UO205" s="202"/>
      <c r="UP205" s="202"/>
      <c r="UQ205" s="202"/>
      <c r="UR205" s="202"/>
      <c r="US205" s="202"/>
      <c r="UT205" s="202"/>
      <c r="UU205" s="202"/>
      <c r="UV205" s="202"/>
      <c r="UW205" s="202"/>
      <c r="UX205" s="202"/>
      <c r="UY205" s="202"/>
      <c r="UZ205" s="202"/>
      <c r="VA205" s="202"/>
      <c r="VB205" s="202"/>
      <c r="VC205" s="202"/>
      <c r="VD205" s="202"/>
      <c r="VE205" s="202"/>
      <c r="VF205" s="202"/>
      <c r="VG205" s="202"/>
      <c r="VH205" s="202"/>
      <c r="VI205" s="202"/>
      <c r="VJ205" s="202"/>
      <c r="VK205" s="202"/>
      <c r="VL205" s="202"/>
      <c r="VM205" s="202"/>
      <c r="VN205" s="202"/>
      <c r="VO205" s="202"/>
      <c r="VP205" s="202"/>
      <c r="VQ205" s="202"/>
      <c r="VR205" s="202"/>
      <c r="VS205" s="202"/>
      <c r="VT205" s="202"/>
      <c r="VU205" s="202"/>
      <c r="VV205" s="202"/>
      <c r="VW205" s="202"/>
      <c r="VX205" s="202"/>
      <c r="VY205" s="202"/>
      <c r="VZ205" s="202"/>
      <c r="WA205" s="202"/>
      <c r="WB205" s="202"/>
      <c r="WC205" s="202"/>
      <c r="WD205" s="202"/>
      <c r="WE205" s="202"/>
      <c r="WF205" s="202"/>
      <c r="WG205" s="202"/>
      <c r="WH205" s="202"/>
      <c r="WI205" s="202"/>
      <c r="WJ205" s="202"/>
      <c r="WK205" s="202"/>
      <c r="WL205" s="202"/>
      <c r="WM205" s="202"/>
      <c r="WN205" s="202"/>
      <c r="WO205" s="202"/>
      <c r="WP205" s="202"/>
      <c r="WQ205" s="202"/>
      <c r="WR205" s="202"/>
      <c r="WS205" s="202"/>
      <c r="WT205" s="202"/>
      <c r="WU205" s="202"/>
      <c r="WV205" s="202"/>
      <c r="WW205" s="202"/>
      <c r="WX205" s="202"/>
      <c r="WY205" s="202"/>
      <c r="WZ205" s="202"/>
      <c r="XA205" s="202"/>
      <c r="XB205" s="202"/>
      <c r="XC205" s="202"/>
      <c r="XD205" s="202"/>
      <c r="XE205" s="202"/>
      <c r="XF205" s="202"/>
      <c r="XG205" s="202"/>
      <c r="XH205" s="202"/>
      <c r="XI205" s="202"/>
      <c r="XJ205" s="202"/>
      <c r="XK205" s="202"/>
      <c r="XL205" s="202"/>
      <c r="XM205" s="202"/>
      <c r="XN205" s="202"/>
      <c r="XO205" s="202"/>
      <c r="XP205" s="202"/>
      <c r="XQ205" s="202"/>
      <c r="XR205" s="202"/>
      <c r="XS205" s="202"/>
      <c r="XT205" s="202"/>
      <c r="XU205" s="202"/>
      <c r="XV205" s="202"/>
      <c r="XW205" s="202"/>
      <c r="XX205" s="202"/>
      <c r="XY205" s="202"/>
      <c r="XZ205" s="202"/>
      <c r="YA205" s="202"/>
      <c r="YB205" s="202"/>
      <c r="YC205" s="202"/>
      <c r="YD205" s="202"/>
      <c r="YE205" s="202"/>
      <c r="YF205" s="202"/>
      <c r="YG205" s="202"/>
      <c r="YH205" s="202"/>
      <c r="YI205" s="202"/>
      <c r="YJ205" s="202"/>
      <c r="YK205" s="202"/>
      <c r="YL205" s="202"/>
      <c r="YM205" s="202"/>
      <c r="YN205" s="202"/>
      <c r="YO205" s="202"/>
      <c r="YP205" s="202"/>
      <c r="YQ205" s="202"/>
      <c r="YR205" s="202"/>
      <c r="YS205" s="202"/>
      <c r="YT205" s="202"/>
      <c r="YU205" s="202"/>
      <c r="YV205" s="202"/>
      <c r="YW205" s="202"/>
      <c r="YX205" s="202"/>
      <c r="YY205" s="202"/>
      <c r="YZ205" s="202"/>
      <c r="ZA205" s="202"/>
      <c r="ZB205" s="202"/>
      <c r="ZC205" s="202"/>
      <c r="ZD205" s="202"/>
      <c r="ZE205" s="202"/>
      <c r="ZF205" s="202"/>
      <c r="ZG205" s="202"/>
      <c r="ZH205" s="202"/>
      <c r="ZI205" s="202"/>
      <c r="ZJ205" s="202"/>
      <c r="ZK205" s="202"/>
      <c r="ZL205" s="202"/>
      <c r="ZM205" s="202"/>
      <c r="ZN205" s="202"/>
      <c r="ZO205" s="202"/>
      <c r="ZP205" s="202"/>
      <c r="ZQ205" s="202"/>
      <c r="ZR205" s="202"/>
      <c r="ZS205" s="202"/>
      <c r="ZT205" s="202"/>
      <c r="ZU205" s="202"/>
      <c r="ZV205" s="202"/>
      <c r="ZW205" s="202"/>
      <c r="ZX205" s="202"/>
      <c r="ZY205" s="202"/>
      <c r="ZZ205" s="202"/>
      <c r="AAA205" s="202"/>
      <c r="AAB205" s="202"/>
      <c r="AAC205" s="202"/>
      <c r="AAD205" s="202"/>
      <c r="AAE205" s="202"/>
      <c r="AAF205" s="202"/>
      <c r="AAG205" s="202"/>
      <c r="AAH205" s="202"/>
      <c r="AAI205" s="202"/>
      <c r="AAJ205" s="202"/>
      <c r="AAK205" s="202"/>
      <c r="AAL205" s="202"/>
      <c r="AAM205" s="202"/>
      <c r="AAN205" s="202"/>
      <c r="AAO205" s="202"/>
      <c r="AAP205" s="202"/>
      <c r="AAQ205" s="202"/>
      <c r="AAR205" s="202"/>
      <c r="AAS205" s="202"/>
      <c r="AAT205" s="202"/>
      <c r="AAU205" s="202"/>
      <c r="AAV205" s="202"/>
      <c r="AAW205" s="202"/>
      <c r="AAX205" s="202"/>
      <c r="AAY205" s="202"/>
      <c r="AAZ205" s="202"/>
      <c r="ABA205" s="202"/>
      <c r="ABB205" s="202"/>
      <c r="ABC205" s="202"/>
      <c r="ABD205" s="202"/>
      <c r="ABE205" s="202"/>
      <c r="ABF205" s="202"/>
      <c r="ABG205" s="202"/>
      <c r="ABH205" s="202"/>
      <c r="ABI205" s="202"/>
      <c r="ABJ205" s="202"/>
      <c r="ABK205" s="202"/>
      <c r="ABL205" s="202"/>
      <c r="ABM205" s="202"/>
      <c r="ABN205" s="202"/>
      <c r="ABO205" s="202"/>
      <c r="ABP205" s="202"/>
      <c r="ABQ205" s="202"/>
      <c r="ABR205" s="202"/>
      <c r="ABS205" s="202"/>
      <c r="ABT205" s="202"/>
      <c r="ABU205" s="202"/>
      <c r="ABV205" s="202"/>
      <c r="ABW205" s="202"/>
      <c r="ABX205" s="202"/>
      <c r="ABY205" s="202"/>
      <c r="ABZ205" s="202"/>
      <c r="ACA205" s="202"/>
      <c r="ACB205" s="202"/>
      <c r="ACC205" s="202"/>
      <c r="ACD205" s="202"/>
      <c r="ACE205" s="202"/>
      <c r="ACF205" s="202"/>
      <c r="ACG205" s="202"/>
      <c r="ACH205" s="202"/>
      <c r="ACI205" s="202"/>
      <c r="ACJ205" s="202"/>
      <c r="ACK205" s="202"/>
      <c r="ACL205" s="202"/>
      <c r="ACM205" s="202"/>
      <c r="ACN205" s="202"/>
      <c r="ACO205" s="202"/>
      <c r="ACP205" s="202"/>
      <c r="ACQ205" s="202"/>
      <c r="ACR205" s="202"/>
      <c r="ACS205" s="202"/>
      <c r="ACT205" s="202"/>
      <c r="ACU205" s="202"/>
      <c r="ACV205" s="202"/>
      <c r="ACW205" s="202"/>
      <c r="ACX205" s="202"/>
      <c r="ACY205" s="202"/>
      <c r="ACZ205" s="202"/>
      <c r="ADA205" s="202"/>
      <c r="ADB205" s="202"/>
      <c r="ADC205" s="202"/>
      <c r="ADD205" s="202"/>
      <c r="ADE205" s="202"/>
      <c r="ADF205" s="202"/>
      <c r="ADG205" s="202"/>
      <c r="ADH205" s="202"/>
      <c r="ADI205" s="202"/>
      <c r="ADJ205" s="202"/>
      <c r="ADK205" s="202"/>
      <c r="ADL205" s="202"/>
      <c r="ADM205" s="202"/>
      <c r="ADN205" s="202"/>
      <c r="ADO205" s="202"/>
      <c r="ADP205" s="202"/>
      <c r="ADQ205" s="202"/>
      <c r="ADR205" s="202"/>
      <c r="ADS205" s="202"/>
      <c r="ADT205" s="202"/>
      <c r="ADU205" s="202"/>
      <c r="ADV205" s="202"/>
      <c r="ADW205" s="202"/>
      <c r="ADX205" s="202"/>
      <c r="ADY205" s="202"/>
      <c r="ADZ205" s="202"/>
      <c r="AEA205" s="202"/>
      <c r="AEB205" s="202"/>
      <c r="AEC205" s="202"/>
      <c r="AED205" s="202"/>
      <c r="AEE205" s="202"/>
      <c r="AEF205" s="202"/>
      <c r="AEG205" s="202"/>
      <c r="AEH205" s="202"/>
      <c r="AEI205" s="202"/>
      <c r="AEJ205" s="202"/>
      <c r="AEK205" s="202"/>
      <c r="AEL205" s="202"/>
      <c r="AEM205" s="202"/>
      <c r="AEN205" s="202"/>
      <c r="AEO205" s="202"/>
      <c r="AEP205" s="202"/>
      <c r="AEQ205" s="202"/>
      <c r="AER205" s="202"/>
      <c r="AES205" s="202"/>
      <c r="AET205" s="202"/>
      <c r="AEU205" s="202"/>
      <c r="AEV205" s="202"/>
      <c r="AEW205" s="202"/>
      <c r="AEX205" s="202"/>
      <c r="AEY205" s="202"/>
      <c r="AEZ205" s="202"/>
      <c r="AFA205" s="202"/>
      <c r="AFB205" s="202"/>
      <c r="AFC205" s="202"/>
      <c r="AFD205" s="202"/>
      <c r="AFE205" s="202"/>
      <c r="AFF205" s="202"/>
      <c r="AFG205" s="202"/>
      <c r="AFH205" s="202"/>
      <c r="AFI205" s="202"/>
      <c r="AFJ205" s="202"/>
      <c r="AFK205" s="202"/>
      <c r="AFL205" s="202"/>
      <c r="AFM205" s="202"/>
      <c r="AFN205" s="202"/>
      <c r="AFO205" s="202"/>
      <c r="AFP205" s="202"/>
      <c r="AFQ205" s="202"/>
      <c r="AFR205" s="202"/>
      <c r="AFS205" s="202"/>
      <c r="AFT205" s="202"/>
      <c r="AFU205" s="202"/>
      <c r="AFV205" s="202"/>
      <c r="AFW205" s="202"/>
      <c r="AFX205" s="202"/>
      <c r="AFY205" s="202"/>
      <c r="AFZ205" s="202"/>
      <c r="AGA205" s="202"/>
      <c r="AGB205" s="202"/>
      <c r="AGC205" s="202"/>
      <c r="AGD205" s="202"/>
      <c r="AGE205" s="202"/>
      <c r="AGF205" s="202"/>
      <c r="AGG205" s="202"/>
      <c r="AGH205" s="202"/>
      <c r="AGI205" s="202"/>
      <c r="AGJ205" s="202"/>
      <c r="AGK205" s="202"/>
      <c r="AGL205" s="202"/>
      <c r="AGM205" s="202"/>
      <c r="AGN205" s="202"/>
      <c r="AGO205" s="202"/>
      <c r="AGP205" s="202"/>
      <c r="AGQ205" s="202"/>
      <c r="AGR205" s="202"/>
      <c r="AGS205" s="202"/>
      <c r="AGT205" s="202"/>
      <c r="AGU205" s="202"/>
      <c r="AGV205" s="202"/>
      <c r="AGW205" s="202"/>
      <c r="AGX205" s="202"/>
      <c r="AGY205" s="202"/>
      <c r="AGZ205" s="202"/>
      <c r="AHA205" s="202"/>
      <c r="AHB205" s="202"/>
      <c r="AHC205" s="202"/>
      <c r="AHD205" s="202"/>
      <c r="AHE205" s="202"/>
      <c r="AHF205" s="202"/>
      <c r="AHG205" s="202"/>
      <c r="AHH205" s="202"/>
      <c r="AHI205" s="202"/>
      <c r="AHJ205" s="202"/>
      <c r="AHK205" s="202"/>
      <c r="AHL205" s="202"/>
      <c r="AHM205" s="202"/>
      <c r="AHN205" s="202"/>
      <c r="AHO205" s="202"/>
      <c r="AHP205" s="202"/>
      <c r="AHQ205" s="202"/>
      <c r="AHR205" s="202"/>
      <c r="AHS205" s="202"/>
      <c r="AHT205" s="202"/>
      <c r="AHU205" s="202"/>
      <c r="AHV205" s="202"/>
      <c r="AHW205" s="202"/>
      <c r="AHX205" s="202"/>
      <c r="AHY205" s="202"/>
      <c r="AHZ205" s="202"/>
      <c r="AIA205" s="202"/>
      <c r="AIB205" s="202"/>
      <c r="AIC205" s="202"/>
      <c r="AID205" s="202"/>
      <c r="AIE205" s="202"/>
      <c r="AIF205" s="202"/>
      <c r="AIG205" s="202"/>
      <c r="AIH205" s="202"/>
      <c r="AII205" s="202"/>
      <c r="AIJ205" s="202"/>
      <c r="AIK205" s="202"/>
      <c r="AIL205" s="202"/>
      <c r="AIM205" s="202"/>
      <c r="AIN205" s="202"/>
      <c r="AIO205" s="202"/>
      <c r="AIP205" s="202"/>
      <c r="AIQ205" s="202"/>
      <c r="AIR205" s="202"/>
      <c r="AIS205" s="202"/>
      <c r="AIT205" s="202"/>
      <c r="AIU205" s="202"/>
      <c r="AIV205" s="202"/>
      <c r="AIW205" s="202"/>
      <c r="AIX205" s="202"/>
      <c r="AIY205" s="202"/>
      <c r="AIZ205" s="202"/>
      <c r="AJA205" s="202"/>
      <c r="AJB205" s="202"/>
      <c r="AJC205" s="202"/>
      <c r="AJD205" s="202"/>
      <c r="AJE205" s="202"/>
      <c r="AJF205" s="202"/>
      <c r="AJG205" s="202"/>
      <c r="AJH205" s="202"/>
      <c r="AJI205" s="202"/>
      <c r="AJJ205" s="202"/>
      <c r="AJK205" s="202"/>
      <c r="AJL205" s="202"/>
      <c r="AJM205" s="202"/>
      <c r="AJN205" s="202"/>
      <c r="AJO205" s="202"/>
      <c r="AJP205" s="202"/>
      <c r="AJQ205" s="202"/>
      <c r="AJR205" s="202"/>
      <c r="AJS205" s="202"/>
      <c r="AJT205" s="202"/>
      <c r="AJU205" s="202"/>
      <c r="AJV205" s="202"/>
      <c r="AJW205" s="202"/>
      <c r="AJX205" s="202"/>
      <c r="AJY205" s="202"/>
      <c r="AJZ205" s="202"/>
      <c r="AKA205" s="202"/>
      <c r="AKB205" s="202"/>
      <c r="AKC205" s="202"/>
      <c r="AKD205" s="202"/>
      <c r="AKE205" s="202"/>
      <c r="AKF205" s="202"/>
      <c r="AKG205" s="202"/>
      <c r="AKH205" s="202"/>
      <c r="AKI205" s="202"/>
      <c r="AKJ205" s="202"/>
      <c r="AKK205" s="202"/>
      <c r="AKL205" s="202"/>
      <c r="AKM205" s="202"/>
      <c r="AKN205" s="202"/>
      <c r="AKO205" s="202"/>
      <c r="AKP205" s="202"/>
      <c r="AKQ205" s="202"/>
      <c r="AKR205" s="202"/>
      <c r="AKS205" s="202"/>
      <c r="AKT205" s="202"/>
      <c r="AKU205" s="202"/>
      <c r="AKV205" s="202"/>
      <c r="AKW205" s="202"/>
      <c r="AKX205" s="202"/>
      <c r="AKY205" s="202"/>
      <c r="AKZ205" s="202"/>
      <c r="ALA205" s="202"/>
      <c r="ALB205" s="202"/>
      <c r="ALC205" s="202"/>
      <c r="ALD205" s="202"/>
      <c r="ALE205" s="202"/>
      <c r="ALF205" s="202"/>
      <c r="ALG205" s="202"/>
      <c r="ALH205" s="202"/>
      <c r="ALI205" s="202"/>
      <c r="ALJ205" s="202"/>
      <c r="ALK205" s="202"/>
      <c r="ALL205" s="202"/>
      <c r="ALM205" s="202"/>
      <c r="ALN205" s="202"/>
      <c r="ALO205" s="202"/>
      <c r="ALP205" s="202"/>
      <c r="ALQ205" s="202"/>
      <c r="ALR205" s="202"/>
      <c r="ALS205" s="202"/>
      <c r="ALT205" s="202"/>
      <c r="ALU205" s="202"/>
      <c r="ALV205" s="202"/>
      <c r="ALW205" s="202"/>
      <c r="ALX205" s="202"/>
      <c r="ALY205" s="202"/>
      <c r="ALZ205" s="202"/>
      <c r="AMA205" s="202"/>
      <c r="AMB205" s="202"/>
      <c r="AMC205" s="202"/>
      <c r="AMD205" s="202"/>
      <c r="AME205" s="202"/>
      <c r="AMF205" s="202"/>
    </row>
    <row r="206" spans="1:1020" s="208" customFormat="1">
      <c r="A206" s="295"/>
      <c r="B206" s="261"/>
      <c r="C206" s="227" t="s">
        <v>432</v>
      </c>
      <c r="D206" s="334">
        <f t="shared" si="32"/>
        <v>0</v>
      </c>
      <c r="E206" s="335">
        <f t="shared" si="32"/>
        <v>0</v>
      </c>
      <c r="F206" s="335">
        <f t="shared" si="32"/>
        <v>0</v>
      </c>
      <c r="G206" s="335">
        <f t="shared" si="32"/>
        <v>0</v>
      </c>
      <c r="H206" s="335">
        <f t="shared" si="32"/>
        <v>0</v>
      </c>
      <c r="I206" s="315">
        <f t="shared" si="27"/>
        <v>0</v>
      </c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  <c r="BL206" s="202"/>
      <c r="BM206" s="202"/>
      <c r="BN206" s="202"/>
      <c r="BO206" s="202"/>
      <c r="BP206" s="202"/>
      <c r="BQ206" s="202"/>
      <c r="BR206" s="202"/>
      <c r="BS206" s="202"/>
      <c r="BT206" s="202"/>
      <c r="BU206" s="202"/>
      <c r="BV206" s="202"/>
      <c r="BW206" s="202"/>
      <c r="BX206" s="202"/>
      <c r="BY206" s="202"/>
      <c r="BZ206" s="202"/>
      <c r="CA206" s="202"/>
      <c r="CB206" s="202"/>
      <c r="CC206" s="202"/>
      <c r="CD206" s="202"/>
      <c r="CE206" s="202"/>
      <c r="CF206" s="202"/>
      <c r="CG206" s="202"/>
      <c r="CH206" s="202"/>
      <c r="CI206" s="202"/>
      <c r="CJ206" s="202"/>
      <c r="CK206" s="202"/>
      <c r="CL206" s="202"/>
      <c r="CM206" s="202"/>
      <c r="CN206" s="202"/>
      <c r="CO206" s="202"/>
      <c r="CP206" s="202"/>
      <c r="CQ206" s="202"/>
      <c r="CR206" s="202"/>
      <c r="CS206" s="202"/>
      <c r="CT206" s="202"/>
      <c r="CU206" s="202"/>
      <c r="CV206" s="202"/>
      <c r="CW206" s="202"/>
      <c r="CX206" s="202"/>
      <c r="CY206" s="202"/>
      <c r="CZ206" s="202"/>
      <c r="DA206" s="202"/>
      <c r="DB206" s="202"/>
      <c r="DC206" s="202"/>
      <c r="DD206" s="202"/>
      <c r="DE206" s="202"/>
      <c r="DF206" s="202"/>
      <c r="DG206" s="202"/>
      <c r="DH206" s="202"/>
      <c r="DI206" s="202"/>
      <c r="DJ206" s="202"/>
      <c r="DK206" s="202"/>
      <c r="DL206" s="202"/>
      <c r="DM206" s="202"/>
      <c r="DN206" s="202"/>
      <c r="DO206" s="202"/>
      <c r="DP206" s="202"/>
      <c r="DQ206" s="202"/>
      <c r="DR206" s="202"/>
      <c r="DS206" s="202"/>
      <c r="DT206" s="202"/>
      <c r="DU206" s="202"/>
      <c r="DV206" s="202"/>
      <c r="DW206" s="202"/>
      <c r="DX206" s="202"/>
      <c r="DY206" s="202"/>
      <c r="DZ206" s="202"/>
      <c r="EA206" s="202"/>
      <c r="EB206" s="202"/>
      <c r="EC206" s="202"/>
      <c r="ED206" s="202"/>
      <c r="EE206" s="202"/>
      <c r="EF206" s="202"/>
      <c r="EG206" s="202"/>
      <c r="EH206" s="202"/>
      <c r="EI206" s="202"/>
      <c r="EJ206" s="202"/>
      <c r="EK206" s="202"/>
      <c r="EL206" s="202"/>
      <c r="EM206" s="202"/>
      <c r="EN206" s="202"/>
      <c r="EO206" s="202"/>
      <c r="EP206" s="202"/>
      <c r="EQ206" s="202"/>
      <c r="ER206" s="202"/>
      <c r="ES206" s="202"/>
      <c r="ET206" s="202"/>
      <c r="EU206" s="202"/>
      <c r="EV206" s="202"/>
      <c r="EW206" s="202"/>
      <c r="EX206" s="202"/>
      <c r="EY206" s="202"/>
      <c r="EZ206" s="202"/>
      <c r="FA206" s="202"/>
      <c r="FB206" s="202"/>
      <c r="FC206" s="202"/>
      <c r="FD206" s="202"/>
      <c r="FE206" s="202"/>
      <c r="FF206" s="202"/>
      <c r="FG206" s="202"/>
      <c r="FH206" s="202"/>
      <c r="FI206" s="202"/>
      <c r="FJ206" s="202"/>
      <c r="FK206" s="202"/>
      <c r="FL206" s="202"/>
      <c r="FM206" s="202"/>
      <c r="FN206" s="202"/>
      <c r="FO206" s="202"/>
      <c r="FP206" s="202"/>
      <c r="FQ206" s="202"/>
      <c r="FR206" s="202"/>
      <c r="FS206" s="202"/>
      <c r="FT206" s="202"/>
      <c r="FU206" s="202"/>
      <c r="FV206" s="202"/>
      <c r="FW206" s="202"/>
      <c r="FX206" s="202"/>
      <c r="FY206" s="202"/>
      <c r="FZ206" s="202"/>
      <c r="GA206" s="202"/>
      <c r="GB206" s="202"/>
      <c r="GC206" s="202"/>
      <c r="GD206" s="202"/>
      <c r="GE206" s="202"/>
      <c r="GF206" s="202"/>
      <c r="GG206" s="202"/>
      <c r="GH206" s="202"/>
      <c r="GI206" s="202"/>
      <c r="GJ206" s="202"/>
      <c r="GK206" s="202"/>
      <c r="GL206" s="202"/>
      <c r="GM206" s="202"/>
      <c r="GN206" s="202"/>
      <c r="GO206" s="202"/>
      <c r="GP206" s="202"/>
      <c r="GQ206" s="202"/>
      <c r="GR206" s="202"/>
      <c r="GS206" s="202"/>
      <c r="GT206" s="202"/>
      <c r="GU206" s="202"/>
      <c r="GV206" s="202"/>
      <c r="GW206" s="202"/>
      <c r="GX206" s="202"/>
      <c r="GY206" s="202"/>
      <c r="GZ206" s="202"/>
      <c r="HA206" s="202"/>
      <c r="HB206" s="202"/>
      <c r="HC206" s="202"/>
      <c r="HD206" s="202"/>
      <c r="HE206" s="202"/>
      <c r="HF206" s="202"/>
      <c r="HG206" s="202"/>
      <c r="HH206" s="202"/>
      <c r="HI206" s="202"/>
      <c r="HJ206" s="202"/>
      <c r="HK206" s="202"/>
      <c r="HL206" s="202"/>
      <c r="HM206" s="202"/>
      <c r="HN206" s="202"/>
      <c r="HO206" s="202"/>
      <c r="HP206" s="202"/>
      <c r="HQ206" s="202"/>
      <c r="HR206" s="202"/>
      <c r="HS206" s="202"/>
      <c r="HT206" s="202"/>
      <c r="HU206" s="202"/>
      <c r="HV206" s="202"/>
      <c r="HW206" s="202"/>
      <c r="HX206" s="202"/>
      <c r="HY206" s="202"/>
      <c r="HZ206" s="202"/>
      <c r="IA206" s="202"/>
      <c r="IB206" s="202"/>
      <c r="IC206" s="202"/>
      <c r="ID206" s="202"/>
      <c r="IE206" s="202"/>
      <c r="IF206" s="202"/>
      <c r="IG206" s="202"/>
      <c r="IH206" s="202"/>
      <c r="II206" s="202"/>
      <c r="IJ206" s="202"/>
      <c r="IK206" s="202"/>
      <c r="IL206" s="202"/>
      <c r="IM206" s="202"/>
      <c r="IN206" s="202"/>
      <c r="IO206" s="202"/>
      <c r="IP206" s="202"/>
      <c r="IQ206" s="202"/>
      <c r="IR206" s="202"/>
      <c r="IS206" s="202"/>
      <c r="IT206" s="202"/>
      <c r="IU206" s="202"/>
      <c r="IV206" s="202"/>
      <c r="IW206" s="202"/>
      <c r="IX206" s="202"/>
      <c r="IY206" s="202"/>
      <c r="IZ206" s="202"/>
      <c r="JA206" s="202"/>
      <c r="JB206" s="202"/>
      <c r="JC206" s="202"/>
      <c r="JD206" s="202"/>
      <c r="JE206" s="202"/>
      <c r="JF206" s="202"/>
      <c r="JG206" s="202"/>
      <c r="JH206" s="202"/>
      <c r="JI206" s="202"/>
      <c r="JJ206" s="202"/>
      <c r="JK206" s="202"/>
      <c r="JL206" s="202"/>
      <c r="JM206" s="202"/>
      <c r="JN206" s="202"/>
      <c r="JO206" s="202"/>
      <c r="JP206" s="202"/>
      <c r="JQ206" s="202"/>
      <c r="JR206" s="202"/>
      <c r="JS206" s="202"/>
      <c r="JT206" s="202"/>
      <c r="JU206" s="202"/>
      <c r="JV206" s="202"/>
      <c r="JW206" s="202"/>
      <c r="JX206" s="202"/>
      <c r="JY206" s="202"/>
      <c r="JZ206" s="202"/>
      <c r="KA206" s="202"/>
      <c r="KB206" s="202"/>
      <c r="KC206" s="202"/>
      <c r="KD206" s="202"/>
      <c r="KE206" s="202"/>
      <c r="KF206" s="202"/>
      <c r="KG206" s="202"/>
      <c r="KH206" s="202"/>
      <c r="KI206" s="202"/>
      <c r="KJ206" s="202"/>
      <c r="KK206" s="202"/>
      <c r="KL206" s="202"/>
      <c r="KM206" s="202"/>
      <c r="KN206" s="202"/>
      <c r="KO206" s="202"/>
      <c r="KP206" s="202"/>
      <c r="KQ206" s="202"/>
      <c r="KR206" s="202"/>
      <c r="KS206" s="202"/>
      <c r="KT206" s="202"/>
      <c r="KU206" s="202"/>
      <c r="KV206" s="202"/>
      <c r="KW206" s="202"/>
      <c r="KX206" s="202"/>
      <c r="KY206" s="202"/>
      <c r="KZ206" s="202"/>
      <c r="LA206" s="202"/>
      <c r="LB206" s="202"/>
      <c r="LC206" s="202"/>
      <c r="LD206" s="202"/>
      <c r="LE206" s="202"/>
      <c r="LF206" s="202"/>
      <c r="LG206" s="202"/>
      <c r="LH206" s="202"/>
      <c r="LI206" s="202"/>
      <c r="LJ206" s="202"/>
      <c r="LK206" s="202"/>
      <c r="LL206" s="202"/>
      <c r="LM206" s="202"/>
      <c r="LN206" s="202"/>
      <c r="LO206" s="202"/>
      <c r="LP206" s="202"/>
      <c r="LQ206" s="202"/>
      <c r="LR206" s="202"/>
      <c r="LS206" s="202"/>
      <c r="LT206" s="202"/>
      <c r="LU206" s="202"/>
      <c r="LV206" s="202"/>
      <c r="LW206" s="202"/>
      <c r="LX206" s="202"/>
      <c r="LY206" s="202"/>
      <c r="LZ206" s="202"/>
      <c r="MA206" s="202"/>
      <c r="MB206" s="202"/>
      <c r="MC206" s="202"/>
      <c r="MD206" s="202"/>
      <c r="ME206" s="202"/>
      <c r="MF206" s="202"/>
      <c r="MG206" s="202"/>
      <c r="MH206" s="202"/>
      <c r="MI206" s="202"/>
      <c r="MJ206" s="202"/>
      <c r="MK206" s="202"/>
      <c r="ML206" s="202"/>
      <c r="MM206" s="202"/>
      <c r="MN206" s="202"/>
      <c r="MO206" s="202"/>
      <c r="MP206" s="202"/>
      <c r="MQ206" s="202"/>
      <c r="MR206" s="202"/>
      <c r="MS206" s="202"/>
      <c r="MT206" s="202"/>
      <c r="MU206" s="202"/>
      <c r="MV206" s="202"/>
      <c r="MW206" s="202"/>
      <c r="MX206" s="202"/>
      <c r="MY206" s="202"/>
      <c r="MZ206" s="202"/>
      <c r="NA206" s="202"/>
      <c r="NB206" s="202"/>
      <c r="NC206" s="202"/>
      <c r="ND206" s="202"/>
      <c r="NE206" s="202"/>
      <c r="NF206" s="202"/>
      <c r="NG206" s="202"/>
      <c r="NH206" s="202"/>
      <c r="NI206" s="202"/>
      <c r="NJ206" s="202"/>
      <c r="NK206" s="202"/>
      <c r="NL206" s="202"/>
      <c r="NM206" s="202"/>
      <c r="NN206" s="202"/>
      <c r="NO206" s="202"/>
      <c r="NP206" s="202"/>
      <c r="NQ206" s="202"/>
      <c r="NR206" s="202"/>
      <c r="NS206" s="202"/>
      <c r="NT206" s="202"/>
      <c r="NU206" s="202"/>
      <c r="NV206" s="202"/>
      <c r="NW206" s="202"/>
      <c r="NX206" s="202"/>
      <c r="NY206" s="202"/>
      <c r="NZ206" s="202"/>
      <c r="OA206" s="202"/>
      <c r="OB206" s="202"/>
      <c r="OC206" s="202"/>
      <c r="OD206" s="202"/>
      <c r="OE206" s="202"/>
      <c r="OF206" s="202"/>
      <c r="OG206" s="202"/>
      <c r="OH206" s="202"/>
      <c r="OI206" s="202"/>
      <c r="OJ206" s="202"/>
      <c r="OK206" s="202"/>
      <c r="OL206" s="202"/>
      <c r="OM206" s="202"/>
      <c r="ON206" s="202"/>
      <c r="OO206" s="202"/>
      <c r="OP206" s="202"/>
      <c r="OQ206" s="202"/>
      <c r="OR206" s="202"/>
      <c r="OS206" s="202"/>
      <c r="OT206" s="202"/>
      <c r="OU206" s="202"/>
      <c r="OV206" s="202"/>
      <c r="OW206" s="202"/>
      <c r="OX206" s="202"/>
      <c r="OY206" s="202"/>
      <c r="OZ206" s="202"/>
      <c r="PA206" s="202"/>
      <c r="PB206" s="202"/>
      <c r="PC206" s="202"/>
      <c r="PD206" s="202"/>
      <c r="PE206" s="202"/>
      <c r="PF206" s="202"/>
      <c r="PG206" s="202"/>
      <c r="PH206" s="202"/>
      <c r="PI206" s="202"/>
      <c r="PJ206" s="202"/>
      <c r="PK206" s="202"/>
      <c r="PL206" s="202"/>
      <c r="PM206" s="202"/>
      <c r="PN206" s="202"/>
      <c r="PO206" s="202"/>
      <c r="PP206" s="202"/>
      <c r="PQ206" s="202"/>
      <c r="PR206" s="202"/>
      <c r="PS206" s="202"/>
      <c r="PT206" s="202"/>
      <c r="PU206" s="202"/>
      <c r="PV206" s="202"/>
      <c r="PW206" s="202"/>
      <c r="PX206" s="202"/>
      <c r="PY206" s="202"/>
      <c r="PZ206" s="202"/>
      <c r="QA206" s="202"/>
      <c r="QB206" s="202"/>
      <c r="QC206" s="202"/>
      <c r="QD206" s="202"/>
      <c r="QE206" s="202"/>
      <c r="QF206" s="202"/>
      <c r="QG206" s="202"/>
      <c r="QH206" s="202"/>
      <c r="QI206" s="202"/>
      <c r="QJ206" s="202"/>
      <c r="QK206" s="202"/>
      <c r="QL206" s="202"/>
      <c r="QM206" s="202"/>
      <c r="QN206" s="202"/>
      <c r="QO206" s="202"/>
      <c r="QP206" s="202"/>
      <c r="QQ206" s="202"/>
      <c r="QR206" s="202"/>
      <c r="QS206" s="202"/>
      <c r="QT206" s="202"/>
      <c r="QU206" s="202"/>
      <c r="QV206" s="202"/>
      <c r="QW206" s="202"/>
      <c r="QX206" s="202"/>
      <c r="QY206" s="202"/>
      <c r="QZ206" s="202"/>
      <c r="RA206" s="202"/>
      <c r="RB206" s="202"/>
      <c r="RC206" s="202"/>
      <c r="RD206" s="202"/>
      <c r="RE206" s="202"/>
      <c r="RF206" s="202"/>
      <c r="RG206" s="202"/>
      <c r="RH206" s="202"/>
      <c r="RI206" s="202"/>
      <c r="RJ206" s="202"/>
      <c r="RK206" s="202"/>
      <c r="RL206" s="202"/>
      <c r="RM206" s="202"/>
      <c r="RN206" s="202"/>
      <c r="RO206" s="202"/>
      <c r="RP206" s="202"/>
      <c r="RQ206" s="202"/>
      <c r="RR206" s="202"/>
      <c r="RS206" s="202"/>
      <c r="RT206" s="202"/>
      <c r="RU206" s="202"/>
      <c r="RV206" s="202"/>
      <c r="RW206" s="202"/>
      <c r="RX206" s="202"/>
      <c r="RY206" s="202"/>
      <c r="RZ206" s="202"/>
      <c r="SA206" s="202"/>
      <c r="SB206" s="202"/>
      <c r="SC206" s="202"/>
      <c r="SD206" s="202"/>
      <c r="SE206" s="202"/>
      <c r="SF206" s="202"/>
      <c r="SG206" s="202"/>
      <c r="SH206" s="202"/>
      <c r="SI206" s="202"/>
      <c r="SJ206" s="202"/>
      <c r="SK206" s="202"/>
      <c r="SL206" s="202"/>
      <c r="SM206" s="202"/>
      <c r="SN206" s="202"/>
      <c r="SO206" s="202"/>
      <c r="SP206" s="202"/>
      <c r="SQ206" s="202"/>
      <c r="SR206" s="202"/>
      <c r="SS206" s="202"/>
      <c r="ST206" s="202"/>
      <c r="SU206" s="202"/>
      <c r="SV206" s="202"/>
      <c r="SW206" s="202"/>
      <c r="SX206" s="202"/>
      <c r="SY206" s="202"/>
      <c r="SZ206" s="202"/>
      <c r="TA206" s="202"/>
      <c r="TB206" s="202"/>
      <c r="TC206" s="202"/>
      <c r="TD206" s="202"/>
      <c r="TE206" s="202"/>
      <c r="TF206" s="202"/>
      <c r="TG206" s="202"/>
      <c r="TH206" s="202"/>
      <c r="TI206" s="202"/>
      <c r="TJ206" s="202"/>
      <c r="TK206" s="202"/>
      <c r="TL206" s="202"/>
      <c r="TM206" s="202"/>
      <c r="TN206" s="202"/>
      <c r="TO206" s="202"/>
      <c r="TP206" s="202"/>
      <c r="TQ206" s="202"/>
      <c r="TR206" s="202"/>
      <c r="TS206" s="202"/>
      <c r="TT206" s="202"/>
      <c r="TU206" s="202"/>
      <c r="TV206" s="202"/>
      <c r="TW206" s="202"/>
      <c r="TX206" s="202"/>
      <c r="TY206" s="202"/>
      <c r="TZ206" s="202"/>
      <c r="UA206" s="202"/>
      <c r="UB206" s="202"/>
      <c r="UC206" s="202"/>
      <c r="UD206" s="202"/>
      <c r="UE206" s="202"/>
      <c r="UF206" s="202"/>
      <c r="UG206" s="202"/>
      <c r="UH206" s="202"/>
      <c r="UI206" s="202"/>
      <c r="UJ206" s="202"/>
      <c r="UK206" s="202"/>
      <c r="UL206" s="202"/>
      <c r="UM206" s="202"/>
      <c r="UN206" s="202"/>
      <c r="UO206" s="202"/>
      <c r="UP206" s="202"/>
      <c r="UQ206" s="202"/>
      <c r="UR206" s="202"/>
      <c r="US206" s="202"/>
      <c r="UT206" s="202"/>
      <c r="UU206" s="202"/>
      <c r="UV206" s="202"/>
      <c r="UW206" s="202"/>
      <c r="UX206" s="202"/>
      <c r="UY206" s="202"/>
      <c r="UZ206" s="202"/>
      <c r="VA206" s="202"/>
      <c r="VB206" s="202"/>
      <c r="VC206" s="202"/>
      <c r="VD206" s="202"/>
      <c r="VE206" s="202"/>
      <c r="VF206" s="202"/>
      <c r="VG206" s="202"/>
      <c r="VH206" s="202"/>
      <c r="VI206" s="202"/>
      <c r="VJ206" s="202"/>
      <c r="VK206" s="202"/>
      <c r="VL206" s="202"/>
      <c r="VM206" s="202"/>
      <c r="VN206" s="202"/>
      <c r="VO206" s="202"/>
      <c r="VP206" s="202"/>
      <c r="VQ206" s="202"/>
      <c r="VR206" s="202"/>
      <c r="VS206" s="202"/>
      <c r="VT206" s="202"/>
      <c r="VU206" s="202"/>
      <c r="VV206" s="202"/>
      <c r="VW206" s="202"/>
      <c r="VX206" s="202"/>
      <c r="VY206" s="202"/>
      <c r="VZ206" s="202"/>
      <c r="WA206" s="202"/>
      <c r="WB206" s="202"/>
      <c r="WC206" s="202"/>
      <c r="WD206" s="202"/>
      <c r="WE206" s="202"/>
      <c r="WF206" s="202"/>
      <c r="WG206" s="202"/>
      <c r="WH206" s="202"/>
      <c r="WI206" s="202"/>
      <c r="WJ206" s="202"/>
      <c r="WK206" s="202"/>
      <c r="WL206" s="202"/>
      <c r="WM206" s="202"/>
      <c r="WN206" s="202"/>
      <c r="WO206" s="202"/>
      <c r="WP206" s="202"/>
      <c r="WQ206" s="202"/>
      <c r="WR206" s="202"/>
      <c r="WS206" s="202"/>
      <c r="WT206" s="202"/>
      <c r="WU206" s="202"/>
      <c r="WV206" s="202"/>
      <c r="WW206" s="202"/>
      <c r="WX206" s="202"/>
      <c r="WY206" s="202"/>
      <c r="WZ206" s="202"/>
      <c r="XA206" s="202"/>
      <c r="XB206" s="202"/>
      <c r="XC206" s="202"/>
      <c r="XD206" s="202"/>
      <c r="XE206" s="202"/>
      <c r="XF206" s="202"/>
      <c r="XG206" s="202"/>
      <c r="XH206" s="202"/>
      <c r="XI206" s="202"/>
      <c r="XJ206" s="202"/>
      <c r="XK206" s="202"/>
      <c r="XL206" s="202"/>
      <c r="XM206" s="202"/>
      <c r="XN206" s="202"/>
      <c r="XO206" s="202"/>
      <c r="XP206" s="202"/>
      <c r="XQ206" s="202"/>
      <c r="XR206" s="202"/>
      <c r="XS206" s="202"/>
      <c r="XT206" s="202"/>
      <c r="XU206" s="202"/>
      <c r="XV206" s="202"/>
      <c r="XW206" s="202"/>
      <c r="XX206" s="202"/>
      <c r="XY206" s="202"/>
      <c r="XZ206" s="202"/>
      <c r="YA206" s="202"/>
      <c r="YB206" s="202"/>
      <c r="YC206" s="202"/>
      <c r="YD206" s="202"/>
      <c r="YE206" s="202"/>
      <c r="YF206" s="202"/>
      <c r="YG206" s="202"/>
      <c r="YH206" s="202"/>
      <c r="YI206" s="202"/>
      <c r="YJ206" s="202"/>
      <c r="YK206" s="202"/>
      <c r="YL206" s="202"/>
      <c r="YM206" s="202"/>
      <c r="YN206" s="202"/>
      <c r="YO206" s="202"/>
      <c r="YP206" s="202"/>
      <c r="YQ206" s="202"/>
      <c r="YR206" s="202"/>
      <c r="YS206" s="202"/>
      <c r="YT206" s="202"/>
      <c r="YU206" s="202"/>
      <c r="YV206" s="202"/>
      <c r="YW206" s="202"/>
      <c r="YX206" s="202"/>
      <c r="YY206" s="202"/>
      <c r="YZ206" s="202"/>
      <c r="ZA206" s="202"/>
      <c r="ZB206" s="202"/>
      <c r="ZC206" s="202"/>
      <c r="ZD206" s="202"/>
      <c r="ZE206" s="202"/>
      <c r="ZF206" s="202"/>
      <c r="ZG206" s="202"/>
      <c r="ZH206" s="202"/>
      <c r="ZI206" s="202"/>
      <c r="ZJ206" s="202"/>
      <c r="ZK206" s="202"/>
      <c r="ZL206" s="202"/>
      <c r="ZM206" s="202"/>
      <c r="ZN206" s="202"/>
      <c r="ZO206" s="202"/>
      <c r="ZP206" s="202"/>
      <c r="ZQ206" s="202"/>
      <c r="ZR206" s="202"/>
      <c r="ZS206" s="202"/>
      <c r="ZT206" s="202"/>
      <c r="ZU206" s="202"/>
      <c r="ZV206" s="202"/>
      <c r="ZW206" s="202"/>
      <c r="ZX206" s="202"/>
      <c r="ZY206" s="202"/>
      <c r="ZZ206" s="202"/>
      <c r="AAA206" s="202"/>
      <c r="AAB206" s="202"/>
      <c r="AAC206" s="202"/>
      <c r="AAD206" s="202"/>
      <c r="AAE206" s="202"/>
      <c r="AAF206" s="202"/>
      <c r="AAG206" s="202"/>
      <c r="AAH206" s="202"/>
      <c r="AAI206" s="202"/>
      <c r="AAJ206" s="202"/>
      <c r="AAK206" s="202"/>
      <c r="AAL206" s="202"/>
      <c r="AAM206" s="202"/>
      <c r="AAN206" s="202"/>
      <c r="AAO206" s="202"/>
      <c r="AAP206" s="202"/>
      <c r="AAQ206" s="202"/>
      <c r="AAR206" s="202"/>
      <c r="AAS206" s="202"/>
      <c r="AAT206" s="202"/>
      <c r="AAU206" s="202"/>
      <c r="AAV206" s="202"/>
      <c r="AAW206" s="202"/>
      <c r="AAX206" s="202"/>
      <c r="AAY206" s="202"/>
      <c r="AAZ206" s="202"/>
      <c r="ABA206" s="202"/>
      <c r="ABB206" s="202"/>
      <c r="ABC206" s="202"/>
      <c r="ABD206" s="202"/>
      <c r="ABE206" s="202"/>
      <c r="ABF206" s="202"/>
      <c r="ABG206" s="202"/>
      <c r="ABH206" s="202"/>
      <c r="ABI206" s="202"/>
      <c r="ABJ206" s="202"/>
      <c r="ABK206" s="202"/>
      <c r="ABL206" s="202"/>
      <c r="ABM206" s="202"/>
      <c r="ABN206" s="202"/>
      <c r="ABO206" s="202"/>
      <c r="ABP206" s="202"/>
      <c r="ABQ206" s="202"/>
      <c r="ABR206" s="202"/>
      <c r="ABS206" s="202"/>
      <c r="ABT206" s="202"/>
      <c r="ABU206" s="202"/>
      <c r="ABV206" s="202"/>
      <c r="ABW206" s="202"/>
      <c r="ABX206" s="202"/>
      <c r="ABY206" s="202"/>
      <c r="ABZ206" s="202"/>
      <c r="ACA206" s="202"/>
      <c r="ACB206" s="202"/>
      <c r="ACC206" s="202"/>
      <c r="ACD206" s="202"/>
      <c r="ACE206" s="202"/>
      <c r="ACF206" s="202"/>
      <c r="ACG206" s="202"/>
      <c r="ACH206" s="202"/>
      <c r="ACI206" s="202"/>
      <c r="ACJ206" s="202"/>
      <c r="ACK206" s="202"/>
      <c r="ACL206" s="202"/>
      <c r="ACM206" s="202"/>
      <c r="ACN206" s="202"/>
      <c r="ACO206" s="202"/>
      <c r="ACP206" s="202"/>
      <c r="ACQ206" s="202"/>
      <c r="ACR206" s="202"/>
      <c r="ACS206" s="202"/>
      <c r="ACT206" s="202"/>
      <c r="ACU206" s="202"/>
      <c r="ACV206" s="202"/>
      <c r="ACW206" s="202"/>
      <c r="ACX206" s="202"/>
      <c r="ACY206" s="202"/>
      <c r="ACZ206" s="202"/>
      <c r="ADA206" s="202"/>
      <c r="ADB206" s="202"/>
      <c r="ADC206" s="202"/>
      <c r="ADD206" s="202"/>
      <c r="ADE206" s="202"/>
      <c r="ADF206" s="202"/>
      <c r="ADG206" s="202"/>
      <c r="ADH206" s="202"/>
      <c r="ADI206" s="202"/>
      <c r="ADJ206" s="202"/>
      <c r="ADK206" s="202"/>
      <c r="ADL206" s="202"/>
      <c r="ADM206" s="202"/>
      <c r="ADN206" s="202"/>
      <c r="ADO206" s="202"/>
      <c r="ADP206" s="202"/>
      <c r="ADQ206" s="202"/>
      <c r="ADR206" s="202"/>
      <c r="ADS206" s="202"/>
      <c r="ADT206" s="202"/>
      <c r="ADU206" s="202"/>
      <c r="ADV206" s="202"/>
      <c r="ADW206" s="202"/>
      <c r="ADX206" s="202"/>
      <c r="ADY206" s="202"/>
      <c r="ADZ206" s="202"/>
      <c r="AEA206" s="202"/>
      <c r="AEB206" s="202"/>
      <c r="AEC206" s="202"/>
      <c r="AED206" s="202"/>
      <c r="AEE206" s="202"/>
      <c r="AEF206" s="202"/>
      <c r="AEG206" s="202"/>
      <c r="AEH206" s="202"/>
      <c r="AEI206" s="202"/>
      <c r="AEJ206" s="202"/>
      <c r="AEK206" s="202"/>
      <c r="AEL206" s="202"/>
      <c r="AEM206" s="202"/>
      <c r="AEN206" s="202"/>
      <c r="AEO206" s="202"/>
      <c r="AEP206" s="202"/>
      <c r="AEQ206" s="202"/>
      <c r="AER206" s="202"/>
      <c r="AES206" s="202"/>
      <c r="AET206" s="202"/>
      <c r="AEU206" s="202"/>
      <c r="AEV206" s="202"/>
      <c r="AEW206" s="202"/>
      <c r="AEX206" s="202"/>
      <c r="AEY206" s="202"/>
      <c r="AEZ206" s="202"/>
      <c r="AFA206" s="202"/>
      <c r="AFB206" s="202"/>
      <c r="AFC206" s="202"/>
      <c r="AFD206" s="202"/>
      <c r="AFE206" s="202"/>
      <c r="AFF206" s="202"/>
      <c r="AFG206" s="202"/>
      <c r="AFH206" s="202"/>
      <c r="AFI206" s="202"/>
      <c r="AFJ206" s="202"/>
      <c r="AFK206" s="202"/>
      <c r="AFL206" s="202"/>
      <c r="AFM206" s="202"/>
      <c r="AFN206" s="202"/>
      <c r="AFO206" s="202"/>
      <c r="AFP206" s="202"/>
      <c r="AFQ206" s="202"/>
      <c r="AFR206" s="202"/>
      <c r="AFS206" s="202"/>
      <c r="AFT206" s="202"/>
      <c r="AFU206" s="202"/>
      <c r="AFV206" s="202"/>
      <c r="AFW206" s="202"/>
      <c r="AFX206" s="202"/>
      <c r="AFY206" s="202"/>
      <c r="AFZ206" s="202"/>
      <c r="AGA206" s="202"/>
      <c r="AGB206" s="202"/>
      <c r="AGC206" s="202"/>
      <c r="AGD206" s="202"/>
      <c r="AGE206" s="202"/>
      <c r="AGF206" s="202"/>
      <c r="AGG206" s="202"/>
      <c r="AGH206" s="202"/>
      <c r="AGI206" s="202"/>
      <c r="AGJ206" s="202"/>
      <c r="AGK206" s="202"/>
      <c r="AGL206" s="202"/>
      <c r="AGM206" s="202"/>
      <c r="AGN206" s="202"/>
      <c r="AGO206" s="202"/>
      <c r="AGP206" s="202"/>
      <c r="AGQ206" s="202"/>
      <c r="AGR206" s="202"/>
      <c r="AGS206" s="202"/>
      <c r="AGT206" s="202"/>
      <c r="AGU206" s="202"/>
      <c r="AGV206" s="202"/>
      <c r="AGW206" s="202"/>
      <c r="AGX206" s="202"/>
      <c r="AGY206" s="202"/>
      <c r="AGZ206" s="202"/>
      <c r="AHA206" s="202"/>
      <c r="AHB206" s="202"/>
      <c r="AHC206" s="202"/>
      <c r="AHD206" s="202"/>
      <c r="AHE206" s="202"/>
      <c r="AHF206" s="202"/>
      <c r="AHG206" s="202"/>
      <c r="AHH206" s="202"/>
      <c r="AHI206" s="202"/>
      <c r="AHJ206" s="202"/>
      <c r="AHK206" s="202"/>
      <c r="AHL206" s="202"/>
      <c r="AHM206" s="202"/>
      <c r="AHN206" s="202"/>
      <c r="AHO206" s="202"/>
      <c r="AHP206" s="202"/>
      <c r="AHQ206" s="202"/>
      <c r="AHR206" s="202"/>
      <c r="AHS206" s="202"/>
      <c r="AHT206" s="202"/>
      <c r="AHU206" s="202"/>
      <c r="AHV206" s="202"/>
      <c r="AHW206" s="202"/>
      <c r="AHX206" s="202"/>
      <c r="AHY206" s="202"/>
      <c r="AHZ206" s="202"/>
      <c r="AIA206" s="202"/>
      <c r="AIB206" s="202"/>
      <c r="AIC206" s="202"/>
      <c r="AID206" s="202"/>
      <c r="AIE206" s="202"/>
      <c r="AIF206" s="202"/>
      <c r="AIG206" s="202"/>
      <c r="AIH206" s="202"/>
      <c r="AII206" s="202"/>
      <c r="AIJ206" s="202"/>
      <c r="AIK206" s="202"/>
      <c r="AIL206" s="202"/>
      <c r="AIM206" s="202"/>
      <c r="AIN206" s="202"/>
      <c r="AIO206" s="202"/>
      <c r="AIP206" s="202"/>
      <c r="AIQ206" s="202"/>
      <c r="AIR206" s="202"/>
      <c r="AIS206" s="202"/>
      <c r="AIT206" s="202"/>
      <c r="AIU206" s="202"/>
      <c r="AIV206" s="202"/>
      <c r="AIW206" s="202"/>
      <c r="AIX206" s="202"/>
      <c r="AIY206" s="202"/>
      <c r="AIZ206" s="202"/>
      <c r="AJA206" s="202"/>
      <c r="AJB206" s="202"/>
      <c r="AJC206" s="202"/>
      <c r="AJD206" s="202"/>
      <c r="AJE206" s="202"/>
      <c r="AJF206" s="202"/>
      <c r="AJG206" s="202"/>
      <c r="AJH206" s="202"/>
      <c r="AJI206" s="202"/>
      <c r="AJJ206" s="202"/>
      <c r="AJK206" s="202"/>
      <c r="AJL206" s="202"/>
      <c r="AJM206" s="202"/>
      <c r="AJN206" s="202"/>
      <c r="AJO206" s="202"/>
      <c r="AJP206" s="202"/>
      <c r="AJQ206" s="202"/>
      <c r="AJR206" s="202"/>
      <c r="AJS206" s="202"/>
      <c r="AJT206" s="202"/>
      <c r="AJU206" s="202"/>
      <c r="AJV206" s="202"/>
      <c r="AJW206" s="202"/>
      <c r="AJX206" s="202"/>
      <c r="AJY206" s="202"/>
      <c r="AJZ206" s="202"/>
      <c r="AKA206" s="202"/>
      <c r="AKB206" s="202"/>
      <c r="AKC206" s="202"/>
      <c r="AKD206" s="202"/>
      <c r="AKE206" s="202"/>
      <c r="AKF206" s="202"/>
      <c r="AKG206" s="202"/>
      <c r="AKH206" s="202"/>
      <c r="AKI206" s="202"/>
      <c r="AKJ206" s="202"/>
      <c r="AKK206" s="202"/>
      <c r="AKL206" s="202"/>
      <c r="AKM206" s="202"/>
      <c r="AKN206" s="202"/>
      <c r="AKO206" s="202"/>
      <c r="AKP206" s="202"/>
      <c r="AKQ206" s="202"/>
      <c r="AKR206" s="202"/>
      <c r="AKS206" s="202"/>
      <c r="AKT206" s="202"/>
      <c r="AKU206" s="202"/>
      <c r="AKV206" s="202"/>
      <c r="AKW206" s="202"/>
      <c r="AKX206" s="202"/>
      <c r="AKY206" s="202"/>
      <c r="AKZ206" s="202"/>
      <c r="ALA206" s="202"/>
      <c r="ALB206" s="202"/>
      <c r="ALC206" s="202"/>
      <c r="ALD206" s="202"/>
      <c r="ALE206" s="202"/>
      <c r="ALF206" s="202"/>
      <c r="ALG206" s="202"/>
      <c r="ALH206" s="202"/>
      <c r="ALI206" s="202"/>
      <c r="ALJ206" s="202"/>
      <c r="ALK206" s="202"/>
      <c r="ALL206" s="202"/>
      <c r="ALM206" s="202"/>
      <c r="ALN206" s="202"/>
      <c r="ALO206" s="202"/>
      <c r="ALP206" s="202"/>
      <c r="ALQ206" s="202"/>
      <c r="ALR206" s="202"/>
      <c r="ALS206" s="202"/>
      <c r="ALT206" s="202"/>
      <c r="ALU206" s="202"/>
      <c r="ALV206" s="202"/>
      <c r="ALW206" s="202"/>
      <c r="ALX206" s="202"/>
      <c r="ALY206" s="202"/>
      <c r="ALZ206" s="202"/>
      <c r="AMA206" s="202"/>
      <c r="AMB206" s="202"/>
      <c r="AMC206" s="202"/>
      <c r="AMD206" s="202"/>
      <c r="AME206" s="202"/>
      <c r="AMF206" s="202"/>
    </row>
    <row r="207" spans="1:1020" s="208" customFormat="1">
      <c r="A207" s="295"/>
      <c r="B207" s="261"/>
      <c r="C207" s="227" t="s">
        <v>433</v>
      </c>
      <c r="D207" s="334">
        <f t="shared" si="32"/>
        <v>0</v>
      </c>
      <c r="E207" s="335">
        <f t="shared" si="32"/>
        <v>0</v>
      </c>
      <c r="F207" s="335">
        <f t="shared" si="32"/>
        <v>0</v>
      </c>
      <c r="G207" s="335">
        <f t="shared" si="32"/>
        <v>0</v>
      </c>
      <c r="H207" s="335">
        <f t="shared" si="32"/>
        <v>0</v>
      </c>
      <c r="I207" s="315">
        <f t="shared" si="27"/>
        <v>0</v>
      </c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  <c r="BL207" s="202"/>
      <c r="BM207" s="202"/>
      <c r="BN207" s="202"/>
      <c r="BO207" s="202"/>
      <c r="BP207" s="202"/>
      <c r="BQ207" s="202"/>
      <c r="BR207" s="202"/>
      <c r="BS207" s="202"/>
      <c r="BT207" s="202"/>
      <c r="BU207" s="202"/>
      <c r="BV207" s="202"/>
      <c r="BW207" s="202"/>
      <c r="BX207" s="202"/>
      <c r="BY207" s="202"/>
      <c r="BZ207" s="202"/>
      <c r="CA207" s="202"/>
      <c r="CB207" s="202"/>
      <c r="CC207" s="202"/>
      <c r="CD207" s="202"/>
      <c r="CE207" s="202"/>
      <c r="CF207" s="202"/>
      <c r="CG207" s="202"/>
      <c r="CH207" s="202"/>
      <c r="CI207" s="202"/>
      <c r="CJ207" s="202"/>
      <c r="CK207" s="202"/>
      <c r="CL207" s="202"/>
      <c r="CM207" s="202"/>
      <c r="CN207" s="202"/>
      <c r="CO207" s="202"/>
      <c r="CP207" s="202"/>
      <c r="CQ207" s="202"/>
      <c r="CR207" s="202"/>
      <c r="CS207" s="202"/>
      <c r="CT207" s="202"/>
      <c r="CU207" s="202"/>
      <c r="CV207" s="202"/>
      <c r="CW207" s="202"/>
      <c r="CX207" s="202"/>
      <c r="CY207" s="202"/>
      <c r="CZ207" s="202"/>
      <c r="DA207" s="202"/>
      <c r="DB207" s="202"/>
      <c r="DC207" s="202"/>
      <c r="DD207" s="202"/>
      <c r="DE207" s="202"/>
      <c r="DF207" s="202"/>
      <c r="DG207" s="202"/>
      <c r="DH207" s="202"/>
      <c r="DI207" s="202"/>
      <c r="DJ207" s="202"/>
      <c r="DK207" s="202"/>
      <c r="DL207" s="202"/>
      <c r="DM207" s="202"/>
      <c r="DN207" s="202"/>
      <c r="DO207" s="202"/>
      <c r="DP207" s="202"/>
      <c r="DQ207" s="202"/>
      <c r="DR207" s="202"/>
      <c r="DS207" s="202"/>
      <c r="DT207" s="202"/>
      <c r="DU207" s="202"/>
      <c r="DV207" s="202"/>
      <c r="DW207" s="202"/>
      <c r="DX207" s="202"/>
      <c r="DY207" s="202"/>
      <c r="DZ207" s="202"/>
      <c r="EA207" s="202"/>
      <c r="EB207" s="202"/>
      <c r="EC207" s="202"/>
      <c r="ED207" s="202"/>
      <c r="EE207" s="202"/>
      <c r="EF207" s="202"/>
      <c r="EG207" s="202"/>
      <c r="EH207" s="202"/>
      <c r="EI207" s="202"/>
      <c r="EJ207" s="202"/>
      <c r="EK207" s="202"/>
      <c r="EL207" s="202"/>
      <c r="EM207" s="202"/>
      <c r="EN207" s="202"/>
      <c r="EO207" s="202"/>
      <c r="EP207" s="202"/>
      <c r="EQ207" s="202"/>
      <c r="ER207" s="202"/>
      <c r="ES207" s="202"/>
      <c r="ET207" s="202"/>
      <c r="EU207" s="202"/>
      <c r="EV207" s="202"/>
      <c r="EW207" s="202"/>
      <c r="EX207" s="202"/>
      <c r="EY207" s="202"/>
      <c r="EZ207" s="202"/>
      <c r="FA207" s="202"/>
      <c r="FB207" s="202"/>
      <c r="FC207" s="202"/>
      <c r="FD207" s="202"/>
      <c r="FE207" s="202"/>
      <c r="FF207" s="202"/>
      <c r="FG207" s="202"/>
      <c r="FH207" s="202"/>
      <c r="FI207" s="202"/>
      <c r="FJ207" s="202"/>
      <c r="FK207" s="202"/>
      <c r="FL207" s="202"/>
      <c r="FM207" s="202"/>
      <c r="FN207" s="202"/>
      <c r="FO207" s="202"/>
      <c r="FP207" s="202"/>
      <c r="FQ207" s="202"/>
      <c r="FR207" s="202"/>
      <c r="FS207" s="202"/>
      <c r="FT207" s="202"/>
      <c r="FU207" s="202"/>
      <c r="FV207" s="202"/>
      <c r="FW207" s="202"/>
      <c r="FX207" s="202"/>
      <c r="FY207" s="202"/>
      <c r="FZ207" s="202"/>
      <c r="GA207" s="202"/>
      <c r="GB207" s="202"/>
      <c r="GC207" s="202"/>
      <c r="GD207" s="202"/>
      <c r="GE207" s="202"/>
      <c r="GF207" s="202"/>
      <c r="GG207" s="202"/>
      <c r="GH207" s="202"/>
      <c r="GI207" s="202"/>
      <c r="GJ207" s="202"/>
      <c r="GK207" s="202"/>
      <c r="GL207" s="202"/>
      <c r="GM207" s="202"/>
      <c r="GN207" s="202"/>
      <c r="GO207" s="202"/>
      <c r="GP207" s="202"/>
      <c r="GQ207" s="202"/>
      <c r="GR207" s="202"/>
      <c r="GS207" s="202"/>
      <c r="GT207" s="202"/>
      <c r="GU207" s="202"/>
      <c r="GV207" s="202"/>
      <c r="GW207" s="202"/>
      <c r="GX207" s="202"/>
      <c r="GY207" s="202"/>
      <c r="GZ207" s="202"/>
      <c r="HA207" s="202"/>
      <c r="HB207" s="202"/>
      <c r="HC207" s="202"/>
      <c r="HD207" s="202"/>
      <c r="HE207" s="202"/>
      <c r="HF207" s="202"/>
      <c r="HG207" s="202"/>
      <c r="HH207" s="202"/>
      <c r="HI207" s="202"/>
      <c r="HJ207" s="202"/>
      <c r="HK207" s="202"/>
      <c r="HL207" s="202"/>
      <c r="HM207" s="202"/>
      <c r="HN207" s="202"/>
      <c r="HO207" s="202"/>
      <c r="HP207" s="202"/>
      <c r="HQ207" s="202"/>
      <c r="HR207" s="202"/>
      <c r="HS207" s="202"/>
      <c r="HT207" s="202"/>
      <c r="HU207" s="202"/>
      <c r="HV207" s="202"/>
      <c r="HW207" s="202"/>
      <c r="HX207" s="202"/>
      <c r="HY207" s="202"/>
      <c r="HZ207" s="202"/>
      <c r="IA207" s="202"/>
      <c r="IB207" s="202"/>
      <c r="IC207" s="202"/>
      <c r="ID207" s="202"/>
      <c r="IE207" s="202"/>
      <c r="IF207" s="202"/>
      <c r="IG207" s="202"/>
      <c r="IH207" s="202"/>
      <c r="II207" s="202"/>
      <c r="IJ207" s="202"/>
      <c r="IK207" s="202"/>
      <c r="IL207" s="202"/>
      <c r="IM207" s="202"/>
      <c r="IN207" s="202"/>
      <c r="IO207" s="202"/>
      <c r="IP207" s="202"/>
      <c r="IQ207" s="202"/>
      <c r="IR207" s="202"/>
      <c r="IS207" s="202"/>
      <c r="IT207" s="202"/>
      <c r="IU207" s="202"/>
      <c r="IV207" s="202"/>
      <c r="IW207" s="202"/>
      <c r="IX207" s="202"/>
      <c r="IY207" s="202"/>
      <c r="IZ207" s="202"/>
      <c r="JA207" s="202"/>
      <c r="JB207" s="202"/>
      <c r="JC207" s="202"/>
      <c r="JD207" s="202"/>
      <c r="JE207" s="202"/>
      <c r="JF207" s="202"/>
      <c r="JG207" s="202"/>
      <c r="JH207" s="202"/>
      <c r="JI207" s="202"/>
      <c r="JJ207" s="202"/>
      <c r="JK207" s="202"/>
      <c r="JL207" s="202"/>
      <c r="JM207" s="202"/>
      <c r="JN207" s="202"/>
      <c r="JO207" s="202"/>
      <c r="JP207" s="202"/>
      <c r="JQ207" s="202"/>
      <c r="JR207" s="202"/>
      <c r="JS207" s="202"/>
      <c r="JT207" s="202"/>
      <c r="JU207" s="202"/>
      <c r="JV207" s="202"/>
      <c r="JW207" s="202"/>
      <c r="JX207" s="202"/>
      <c r="JY207" s="202"/>
      <c r="JZ207" s="202"/>
      <c r="KA207" s="202"/>
      <c r="KB207" s="202"/>
      <c r="KC207" s="202"/>
      <c r="KD207" s="202"/>
      <c r="KE207" s="202"/>
      <c r="KF207" s="202"/>
      <c r="KG207" s="202"/>
      <c r="KH207" s="202"/>
      <c r="KI207" s="202"/>
      <c r="KJ207" s="202"/>
      <c r="KK207" s="202"/>
      <c r="KL207" s="202"/>
      <c r="KM207" s="202"/>
      <c r="KN207" s="202"/>
      <c r="KO207" s="202"/>
      <c r="KP207" s="202"/>
      <c r="KQ207" s="202"/>
      <c r="KR207" s="202"/>
      <c r="KS207" s="202"/>
      <c r="KT207" s="202"/>
      <c r="KU207" s="202"/>
      <c r="KV207" s="202"/>
      <c r="KW207" s="202"/>
      <c r="KX207" s="202"/>
      <c r="KY207" s="202"/>
      <c r="KZ207" s="202"/>
      <c r="LA207" s="202"/>
      <c r="LB207" s="202"/>
      <c r="LC207" s="202"/>
      <c r="LD207" s="202"/>
      <c r="LE207" s="202"/>
      <c r="LF207" s="202"/>
      <c r="LG207" s="202"/>
      <c r="LH207" s="202"/>
      <c r="LI207" s="202"/>
      <c r="LJ207" s="202"/>
      <c r="LK207" s="202"/>
      <c r="LL207" s="202"/>
      <c r="LM207" s="202"/>
      <c r="LN207" s="202"/>
      <c r="LO207" s="202"/>
      <c r="LP207" s="202"/>
      <c r="LQ207" s="202"/>
      <c r="LR207" s="202"/>
      <c r="LS207" s="202"/>
      <c r="LT207" s="202"/>
      <c r="LU207" s="202"/>
      <c r="LV207" s="202"/>
      <c r="LW207" s="202"/>
      <c r="LX207" s="202"/>
      <c r="LY207" s="202"/>
      <c r="LZ207" s="202"/>
      <c r="MA207" s="202"/>
      <c r="MB207" s="202"/>
      <c r="MC207" s="202"/>
      <c r="MD207" s="202"/>
      <c r="ME207" s="202"/>
      <c r="MF207" s="202"/>
      <c r="MG207" s="202"/>
      <c r="MH207" s="202"/>
      <c r="MI207" s="202"/>
      <c r="MJ207" s="202"/>
      <c r="MK207" s="202"/>
      <c r="ML207" s="202"/>
      <c r="MM207" s="202"/>
      <c r="MN207" s="202"/>
      <c r="MO207" s="202"/>
      <c r="MP207" s="202"/>
      <c r="MQ207" s="202"/>
      <c r="MR207" s="202"/>
      <c r="MS207" s="202"/>
      <c r="MT207" s="202"/>
      <c r="MU207" s="202"/>
      <c r="MV207" s="202"/>
      <c r="MW207" s="202"/>
      <c r="MX207" s="202"/>
      <c r="MY207" s="202"/>
      <c r="MZ207" s="202"/>
      <c r="NA207" s="202"/>
      <c r="NB207" s="202"/>
      <c r="NC207" s="202"/>
      <c r="ND207" s="202"/>
      <c r="NE207" s="202"/>
      <c r="NF207" s="202"/>
      <c r="NG207" s="202"/>
      <c r="NH207" s="202"/>
      <c r="NI207" s="202"/>
      <c r="NJ207" s="202"/>
      <c r="NK207" s="202"/>
      <c r="NL207" s="202"/>
      <c r="NM207" s="202"/>
      <c r="NN207" s="202"/>
      <c r="NO207" s="202"/>
      <c r="NP207" s="202"/>
      <c r="NQ207" s="202"/>
      <c r="NR207" s="202"/>
      <c r="NS207" s="202"/>
      <c r="NT207" s="202"/>
      <c r="NU207" s="202"/>
      <c r="NV207" s="202"/>
      <c r="NW207" s="202"/>
      <c r="NX207" s="202"/>
      <c r="NY207" s="202"/>
      <c r="NZ207" s="202"/>
      <c r="OA207" s="202"/>
      <c r="OB207" s="202"/>
      <c r="OC207" s="202"/>
      <c r="OD207" s="202"/>
      <c r="OE207" s="202"/>
      <c r="OF207" s="202"/>
      <c r="OG207" s="202"/>
      <c r="OH207" s="202"/>
      <c r="OI207" s="202"/>
      <c r="OJ207" s="202"/>
      <c r="OK207" s="202"/>
      <c r="OL207" s="202"/>
      <c r="OM207" s="202"/>
      <c r="ON207" s="202"/>
      <c r="OO207" s="202"/>
      <c r="OP207" s="202"/>
      <c r="OQ207" s="202"/>
      <c r="OR207" s="202"/>
      <c r="OS207" s="202"/>
      <c r="OT207" s="202"/>
      <c r="OU207" s="202"/>
      <c r="OV207" s="202"/>
      <c r="OW207" s="202"/>
      <c r="OX207" s="202"/>
      <c r="OY207" s="202"/>
      <c r="OZ207" s="202"/>
      <c r="PA207" s="202"/>
      <c r="PB207" s="202"/>
      <c r="PC207" s="202"/>
      <c r="PD207" s="202"/>
      <c r="PE207" s="202"/>
      <c r="PF207" s="202"/>
      <c r="PG207" s="202"/>
      <c r="PH207" s="202"/>
      <c r="PI207" s="202"/>
      <c r="PJ207" s="202"/>
      <c r="PK207" s="202"/>
      <c r="PL207" s="202"/>
      <c r="PM207" s="202"/>
      <c r="PN207" s="202"/>
      <c r="PO207" s="202"/>
      <c r="PP207" s="202"/>
      <c r="PQ207" s="202"/>
      <c r="PR207" s="202"/>
      <c r="PS207" s="202"/>
      <c r="PT207" s="202"/>
      <c r="PU207" s="202"/>
      <c r="PV207" s="202"/>
      <c r="PW207" s="202"/>
      <c r="PX207" s="202"/>
      <c r="PY207" s="202"/>
      <c r="PZ207" s="202"/>
      <c r="QA207" s="202"/>
      <c r="QB207" s="202"/>
      <c r="QC207" s="202"/>
      <c r="QD207" s="202"/>
      <c r="QE207" s="202"/>
      <c r="QF207" s="202"/>
      <c r="QG207" s="202"/>
      <c r="QH207" s="202"/>
      <c r="QI207" s="202"/>
      <c r="QJ207" s="202"/>
      <c r="QK207" s="202"/>
      <c r="QL207" s="202"/>
      <c r="QM207" s="202"/>
      <c r="QN207" s="202"/>
      <c r="QO207" s="202"/>
      <c r="QP207" s="202"/>
      <c r="QQ207" s="202"/>
      <c r="QR207" s="202"/>
      <c r="QS207" s="202"/>
      <c r="QT207" s="202"/>
      <c r="QU207" s="202"/>
      <c r="QV207" s="202"/>
      <c r="QW207" s="202"/>
      <c r="QX207" s="202"/>
      <c r="QY207" s="202"/>
      <c r="QZ207" s="202"/>
      <c r="RA207" s="202"/>
      <c r="RB207" s="202"/>
      <c r="RC207" s="202"/>
      <c r="RD207" s="202"/>
      <c r="RE207" s="202"/>
      <c r="RF207" s="202"/>
      <c r="RG207" s="202"/>
      <c r="RH207" s="202"/>
      <c r="RI207" s="202"/>
      <c r="RJ207" s="202"/>
      <c r="RK207" s="202"/>
      <c r="RL207" s="202"/>
      <c r="RM207" s="202"/>
      <c r="RN207" s="202"/>
      <c r="RO207" s="202"/>
      <c r="RP207" s="202"/>
      <c r="RQ207" s="202"/>
      <c r="RR207" s="202"/>
      <c r="RS207" s="202"/>
      <c r="RT207" s="202"/>
      <c r="RU207" s="202"/>
      <c r="RV207" s="202"/>
      <c r="RW207" s="202"/>
      <c r="RX207" s="202"/>
      <c r="RY207" s="202"/>
      <c r="RZ207" s="202"/>
      <c r="SA207" s="202"/>
      <c r="SB207" s="202"/>
      <c r="SC207" s="202"/>
      <c r="SD207" s="202"/>
      <c r="SE207" s="202"/>
      <c r="SF207" s="202"/>
      <c r="SG207" s="202"/>
      <c r="SH207" s="202"/>
      <c r="SI207" s="202"/>
      <c r="SJ207" s="202"/>
      <c r="SK207" s="202"/>
      <c r="SL207" s="202"/>
      <c r="SM207" s="202"/>
      <c r="SN207" s="202"/>
      <c r="SO207" s="202"/>
      <c r="SP207" s="202"/>
      <c r="SQ207" s="202"/>
      <c r="SR207" s="202"/>
      <c r="SS207" s="202"/>
      <c r="ST207" s="202"/>
      <c r="SU207" s="202"/>
      <c r="SV207" s="202"/>
      <c r="SW207" s="202"/>
      <c r="SX207" s="202"/>
      <c r="SY207" s="202"/>
      <c r="SZ207" s="202"/>
      <c r="TA207" s="202"/>
      <c r="TB207" s="202"/>
      <c r="TC207" s="202"/>
      <c r="TD207" s="202"/>
      <c r="TE207" s="202"/>
      <c r="TF207" s="202"/>
      <c r="TG207" s="202"/>
      <c r="TH207" s="202"/>
      <c r="TI207" s="202"/>
      <c r="TJ207" s="202"/>
      <c r="TK207" s="202"/>
      <c r="TL207" s="202"/>
      <c r="TM207" s="202"/>
      <c r="TN207" s="202"/>
      <c r="TO207" s="202"/>
      <c r="TP207" s="202"/>
      <c r="TQ207" s="202"/>
      <c r="TR207" s="202"/>
      <c r="TS207" s="202"/>
      <c r="TT207" s="202"/>
      <c r="TU207" s="202"/>
      <c r="TV207" s="202"/>
      <c r="TW207" s="202"/>
      <c r="TX207" s="202"/>
      <c r="TY207" s="202"/>
      <c r="TZ207" s="202"/>
      <c r="UA207" s="202"/>
      <c r="UB207" s="202"/>
      <c r="UC207" s="202"/>
      <c r="UD207" s="202"/>
      <c r="UE207" s="202"/>
      <c r="UF207" s="202"/>
      <c r="UG207" s="202"/>
      <c r="UH207" s="202"/>
      <c r="UI207" s="202"/>
      <c r="UJ207" s="202"/>
      <c r="UK207" s="202"/>
      <c r="UL207" s="202"/>
      <c r="UM207" s="202"/>
      <c r="UN207" s="202"/>
      <c r="UO207" s="202"/>
      <c r="UP207" s="202"/>
      <c r="UQ207" s="202"/>
      <c r="UR207" s="202"/>
      <c r="US207" s="202"/>
      <c r="UT207" s="202"/>
      <c r="UU207" s="202"/>
      <c r="UV207" s="202"/>
      <c r="UW207" s="202"/>
      <c r="UX207" s="202"/>
      <c r="UY207" s="202"/>
      <c r="UZ207" s="202"/>
      <c r="VA207" s="202"/>
      <c r="VB207" s="202"/>
      <c r="VC207" s="202"/>
      <c r="VD207" s="202"/>
      <c r="VE207" s="202"/>
      <c r="VF207" s="202"/>
      <c r="VG207" s="202"/>
      <c r="VH207" s="202"/>
      <c r="VI207" s="202"/>
      <c r="VJ207" s="202"/>
      <c r="VK207" s="202"/>
      <c r="VL207" s="202"/>
      <c r="VM207" s="202"/>
      <c r="VN207" s="202"/>
      <c r="VO207" s="202"/>
      <c r="VP207" s="202"/>
      <c r="VQ207" s="202"/>
      <c r="VR207" s="202"/>
      <c r="VS207" s="202"/>
      <c r="VT207" s="202"/>
      <c r="VU207" s="202"/>
      <c r="VV207" s="202"/>
      <c r="VW207" s="202"/>
      <c r="VX207" s="202"/>
      <c r="VY207" s="202"/>
      <c r="VZ207" s="202"/>
      <c r="WA207" s="202"/>
      <c r="WB207" s="202"/>
      <c r="WC207" s="202"/>
      <c r="WD207" s="202"/>
      <c r="WE207" s="202"/>
      <c r="WF207" s="202"/>
      <c r="WG207" s="202"/>
      <c r="WH207" s="202"/>
      <c r="WI207" s="202"/>
      <c r="WJ207" s="202"/>
      <c r="WK207" s="202"/>
      <c r="WL207" s="202"/>
      <c r="WM207" s="202"/>
      <c r="WN207" s="202"/>
      <c r="WO207" s="202"/>
      <c r="WP207" s="202"/>
      <c r="WQ207" s="202"/>
      <c r="WR207" s="202"/>
      <c r="WS207" s="202"/>
      <c r="WT207" s="202"/>
      <c r="WU207" s="202"/>
      <c r="WV207" s="202"/>
      <c r="WW207" s="202"/>
      <c r="WX207" s="202"/>
      <c r="WY207" s="202"/>
      <c r="WZ207" s="202"/>
      <c r="XA207" s="202"/>
      <c r="XB207" s="202"/>
      <c r="XC207" s="202"/>
      <c r="XD207" s="202"/>
      <c r="XE207" s="202"/>
      <c r="XF207" s="202"/>
      <c r="XG207" s="202"/>
      <c r="XH207" s="202"/>
      <c r="XI207" s="202"/>
      <c r="XJ207" s="202"/>
      <c r="XK207" s="202"/>
      <c r="XL207" s="202"/>
      <c r="XM207" s="202"/>
      <c r="XN207" s="202"/>
      <c r="XO207" s="202"/>
      <c r="XP207" s="202"/>
      <c r="XQ207" s="202"/>
      <c r="XR207" s="202"/>
      <c r="XS207" s="202"/>
      <c r="XT207" s="202"/>
      <c r="XU207" s="202"/>
      <c r="XV207" s="202"/>
      <c r="XW207" s="202"/>
      <c r="XX207" s="202"/>
      <c r="XY207" s="202"/>
      <c r="XZ207" s="202"/>
      <c r="YA207" s="202"/>
      <c r="YB207" s="202"/>
      <c r="YC207" s="202"/>
      <c r="YD207" s="202"/>
      <c r="YE207" s="202"/>
      <c r="YF207" s="202"/>
      <c r="YG207" s="202"/>
      <c r="YH207" s="202"/>
      <c r="YI207" s="202"/>
      <c r="YJ207" s="202"/>
      <c r="YK207" s="202"/>
      <c r="YL207" s="202"/>
      <c r="YM207" s="202"/>
      <c r="YN207" s="202"/>
      <c r="YO207" s="202"/>
      <c r="YP207" s="202"/>
      <c r="YQ207" s="202"/>
      <c r="YR207" s="202"/>
      <c r="YS207" s="202"/>
      <c r="YT207" s="202"/>
      <c r="YU207" s="202"/>
      <c r="YV207" s="202"/>
      <c r="YW207" s="202"/>
      <c r="YX207" s="202"/>
      <c r="YY207" s="202"/>
      <c r="YZ207" s="202"/>
      <c r="ZA207" s="202"/>
      <c r="ZB207" s="202"/>
      <c r="ZC207" s="202"/>
      <c r="ZD207" s="202"/>
      <c r="ZE207" s="202"/>
      <c r="ZF207" s="202"/>
      <c r="ZG207" s="202"/>
      <c r="ZH207" s="202"/>
      <c r="ZI207" s="202"/>
      <c r="ZJ207" s="202"/>
      <c r="ZK207" s="202"/>
      <c r="ZL207" s="202"/>
      <c r="ZM207" s="202"/>
      <c r="ZN207" s="202"/>
      <c r="ZO207" s="202"/>
      <c r="ZP207" s="202"/>
      <c r="ZQ207" s="202"/>
      <c r="ZR207" s="202"/>
      <c r="ZS207" s="202"/>
      <c r="ZT207" s="202"/>
      <c r="ZU207" s="202"/>
      <c r="ZV207" s="202"/>
      <c r="ZW207" s="202"/>
      <c r="ZX207" s="202"/>
      <c r="ZY207" s="202"/>
      <c r="ZZ207" s="202"/>
      <c r="AAA207" s="202"/>
      <c r="AAB207" s="202"/>
      <c r="AAC207" s="202"/>
      <c r="AAD207" s="202"/>
      <c r="AAE207" s="202"/>
      <c r="AAF207" s="202"/>
      <c r="AAG207" s="202"/>
      <c r="AAH207" s="202"/>
      <c r="AAI207" s="202"/>
      <c r="AAJ207" s="202"/>
      <c r="AAK207" s="202"/>
      <c r="AAL207" s="202"/>
      <c r="AAM207" s="202"/>
      <c r="AAN207" s="202"/>
      <c r="AAO207" s="202"/>
      <c r="AAP207" s="202"/>
      <c r="AAQ207" s="202"/>
      <c r="AAR207" s="202"/>
      <c r="AAS207" s="202"/>
      <c r="AAT207" s="202"/>
      <c r="AAU207" s="202"/>
      <c r="AAV207" s="202"/>
      <c r="AAW207" s="202"/>
      <c r="AAX207" s="202"/>
      <c r="AAY207" s="202"/>
      <c r="AAZ207" s="202"/>
      <c r="ABA207" s="202"/>
      <c r="ABB207" s="202"/>
      <c r="ABC207" s="202"/>
      <c r="ABD207" s="202"/>
      <c r="ABE207" s="202"/>
      <c r="ABF207" s="202"/>
      <c r="ABG207" s="202"/>
      <c r="ABH207" s="202"/>
      <c r="ABI207" s="202"/>
      <c r="ABJ207" s="202"/>
      <c r="ABK207" s="202"/>
      <c r="ABL207" s="202"/>
      <c r="ABM207" s="202"/>
      <c r="ABN207" s="202"/>
      <c r="ABO207" s="202"/>
      <c r="ABP207" s="202"/>
      <c r="ABQ207" s="202"/>
      <c r="ABR207" s="202"/>
      <c r="ABS207" s="202"/>
      <c r="ABT207" s="202"/>
      <c r="ABU207" s="202"/>
      <c r="ABV207" s="202"/>
      <c r="ABW207" s="202"/>
      <c r="ABX207" s="202"/>
      <c r="ABY207" s="202"/>
      <c r="ABZ207" s="202"/>
      <c r="ACA207" s="202"/>
      <c r="ACB207" s="202"/>
      <c r="ACC207" s="202"/>
      <c r="ACD207" s="202"/>
      <c r="ACE207" s="202"/>
      <c r="ACF207" s="202"/>
      <c r="ACG207" s="202"/>
      <c r="ACH207" s="202"/>
      <c r="ACI207" s="202"/>
      <c r="ACJ207" s="202"/>
      <c r="ACK207" s="202"/>
      <c r="ACL207" s="202"/>
      <c r="ACM207" s="202"/>
      <c r="ACN207" s="202"/>
      <c r="ACO207" s="202"/>
      <c r="ACP207" s="202"/>
      <c r="ACQ207" s="202"/>
      <c r="ACR207" s="202"/>
      <c r="ACS207" s="202"/>
      <c r="ACT207" s="202"/>
      <c r="ACU207" s="202"/>
      <c r="ACV207" s="202"/>
      <c r="ACW207" s="202"/>
      <c r="ACX207" s="202"/>
      <c r="ACY207" s="202"/>
      <c r="ACZ207" s="202"/>
      <c r="ADA207" s="202"/>
      <c r="ADB207" s="202"/>
      <c r="ADC207" s="202"/>
      <c r="ADD207" s="202"/>
      <c r="ADE207" s="202"/>
      <c r="ADF207" s="202"/>
      <c r="ADG207" s="202"/>
      <c r="ADH207" s="202"/>
      <c r="ADI207" s="202"/>
      <c r="ADJ207" s="202"/>
      <c r="ADK207" s="202"/>
      <c r="ADL207" s="202"/>
      <c r="ADM207" s="202"/>
      <c r="ADN207" s="202"/>
      <c r="ADO207" s="202"/>
      <c r="ADP207" s="202"/>
      <c r="ADQ207" s="202"/>
      <c r="ADR207" s="202"/>
      <c r="ADS207" s="202"/>
      <c r="ADT207" s="202"/>
      <c r="ADU207" s="202"/>
      <c r="ADV207" s="202"/>
      <c r="ADW207" s="202"/>
      <c r="ADX207" s="202"/>
      <c r="ADY207" s="202"/>
      <c r="ADZ207" s="202"/>
      <c r="AEA207" s="202"/>
      <c r="AEB207" s="202"/>
      <c r="AEC207" s="202"/>
      <c r="AED207" s="202"/>
      <c r="AEE207" s="202"/>
      <c r="AEF207" s="202"/>
      <c r="AEG207" s="202"/>
      <c r="AEH207" s="202"/>
      <c r="AEI207" s="202"/>
      <c r="AEJ207" s="202"/>
      <c r="AEK207" s="202"/>
      <c r="AEL207" s="202"/>
      <c r="AEM207" s="202"/>
      <c r="AEN207" s="202"/>
      <c r="AEO207" s="202"/>
      <c r="AEP207" s="202"/>
      <c r="AEQ207" s="202"/>
      <c r="AER207" s="202"/>
      <c r="AES207" s="202"/>
      <c r="AET207" s="202"/>
      <c r="AEU207" s="202"/>
      <c r="AEV207" s="202"/>
      <c r="AEW207" s="202"/>
      <c r="AEX207" s="202"/>
      <c r="AEY207" s="202"/>
      <c r="AEZ207" s="202"/>
      <c r="AFA207" s="202"/>
      <c r="AFB207" s="202"/>
      <c r="AFC207" s="202"/>
      <c r="AFD207" s="202"/>
      <c r="AFE207" s="202"/>
      <c r="AFF207" s="202"/>
      <c r="AFG207" s="202"/>
      <c r="AFH207" s="202"/>
      <c r="AFI207" s="202"/>
      <c r="AFJ207" s="202"/>
      <c r="AFK207" s="202"/>
      <c r="AFL207" s="202"/>
      <c r="AFM207" s="202"/>
      <c r="AFN207" s="202"/>
      <c r="AFO207" s="202"/>
      <c r="AFP207" s="202"/>
      <c r="AFQ207" s="202"/>
      <c r="AFR207" s="202"/>
      <c r="AFS207" s="202"/>
      <c r="AFT207" s="202"/>
      <c r="AFU207" s="202"/>
      <c r="AFV207" s="202"/>
      <c r="AFW207" s="202"/>
      <c r="AFX207" s="202"/>
      <c r="AFY207" s="202"/>
      <c r="AFZ207" s="202"/>
      <c r="AGA207" s="202"/>
      <c r="AGB207" s="202"/>
      <c r="AGC207" s="202"/>
      <c r="AGD207" s="202"/>
      <c r="AGE207" s="202"/>
      <c r="AGF207" s="202"/>
      <c r="AGG207" s="202"/>
      <c r="AGH207" s="202"/>
      <c r="AGI207" s="202"/>
      <c r="AGJ207" s="202"/>
      <c r="AGK207" s="202"/>
      <c r="AGL207" s="202"/>
      <c r="AGM207" s="202"/>
      <c r="AGN207" s="202"/>
      <c r="AGO207" s="202"/>
      <c r="AGP207" s="202"/>
      <c r="AGQ207" s="202"/>
      <c r="AGR207" s="202"/>
      <c r="AGS207" s="202"/>
      <c r="AGT207" s="202"/>
      <c r="AGU207" s="202"/>
      <c r="AGV207" s="202"/>
      <c r="AGW207" s="202"/>
      <c r="AGX207" s="202"/>
      <c r="AGY207" s="202"/>
      <c r="AGZ207" s="202"/>
      <c r="AHA207" s="202"/>
      <c r="AHB207" s="202"/>
      <c r="AHC207" s="202"/>
      <c r="AHD207" s="202"/>
      <c r="AHE207" s="202"/>
      <c r="AHF207" s="202"/>
      <c r="AHG207" s="202"/>
      <c r="AHH207" s="202"/>
      <c r="AHI207" s="202"/>
      <c r="AHJ207" s="202"/>
      <c r="AHK207" s="202"/>
      <c r="AHL207" s="202"/>
      <c r="AHM207" s="202"/>
      <c r="AHN207" s="202"/>
      <c r="AHO207" s="202"/>
      <c r="AHP207" s="202"/>
      <c r="AHQ207" s="202"/>
      <c r="AHR207" s="202"/>
      <c r="AHS207" s="202"/>
      <c r="AHT207" s="202"/>
      <c r="AHU207" s="202"/>
      <c r="AHV207" s="202"/>
      <c r="AHW207" s="202"/>
      <c r="AHX207" s="202"/>
      <c r="AHY207" s="202"/>
      <c r="AHZ207" s="202"/>
      <c r="AIA207" s="202"/>
      <c r="AIB207" s="202"/>
      <c r="AIC207" s="202"/>
      <c r="AID207" s="202"/>
      <c r="AIE207" s="202"/>
      <c r="AIF207" s="202"/>
      <c r="AIG207" s="202"/>
      <c r="AIH207" s="202"/>
      <c r="AII207" s="202"/>
      <c r="AIJ207" s="202"/>
      <c r="AIK207" s="202"/>
      <c r="AIL207" s="202"/>
      <c r="AIM207" s="202"/>
      <c r="AIN207" s="202"/>
      <c r="AIO207" s="202"/>
      <c r="AIP207" s="202"/>
      <c r="AIQ207" s="202"/>
      <c r="AIR207" s="202"/>
      <c r="AIS207" s="202"/>
      <c r="AIT207" s="202"/>
      <c r="AIU207" s="202"/>
      <c r="AIV207" s="202"/>
      <c r="AIW207" s="202"/>
      <c r="AIX207" s="202"/>
      <c r="AIY207" s="202"/>
      <c r="AIZ207" s="202"/>
      <c r="AJA207" s="202"/>
      <c r="AJB207" s="202"/>
      <c r="AJC207" s="202"/>
      <c r="AJD207" s="202"/>
      <c r="AJE207" s="202"/>
      <c r="AJF207" s="202"/>
      <c r="AJG207" s="202"/>
      <c r="AJH207" s="202"/>
      <c r="AJI207" s="202"/>
      <c r="AJJ207" s="202"/>
      <c r="AJK207" s="202"/>
      <c r="AJL207" s="202"/>
      <c r="AJM207" s="202"/>
      <c r="AJN207" s="202"/>
      <c r="AJO207" s="202"/>
      <c r="AJP207" s="202"/>
      <c r="AJQ207" s="202"/>
      <c r="AJR207" s="202"/>
      <c r="AJS207" s="202"/>
      <c r="AJT207" s="202"/>
      <c r="AJU207" s="202"/>
      <c r="AJV207" s="202"/>
      <c r="AJW207" s="202"/>
      <c r="AJX207" s="202"/>
      <c r="AJY207" s="202"/>
      <c r="AJZ207" s="202"/>
      <c r="AKA207" s="202"/>
      <c r="AKB207" s="202"/>
      <c r="AKC207" s="202"/>
      <c r="AKD207" s="202"/>
      <c r="AKE207" s="202"/>
      <c r="AKF207" s="202"/>
      <c r="AKG207" s="202"/>
      <c r="AKH207" s="202"/>
      <c r="AKI207" s="202"/>
      <c r="AKJ207" s="202"/>
      <c r="AKK207" s="202"/>
      <c r="AKL207" s="202"/>
      <c r="AKM207" s="202"/>
      <c r="AKN207" s="202"/>
      <c r="AKO207" s="202"/>
      <c r="AKP207" s="202"/>
      <c r="AKQ207" s="202"/>
      <c r="AKR207" s="202"/>
      <c r="AKS207" s="202"/>
      <c r="AKT207" s="202"/>
      <c r="AKU207" s="202"/>
      <c r="AKV207" s="202"/>
      <c r="AKW207" s="202"/>
      <c r="AKX207" s="202"/>
      <c r="AKY207" s="202"/>
      <c r="AKZ207" s="202"/>
      <c r="ALA207" s="202"/>
      <c r="ALB207" s="202"/>
      <c r="ALC207" s="202"/>
      <c r="ALD207" s="202"/>
      <c r="ALE207" s="202"/>
      <c r="ALF207" s="202"/>
      <c r="ALG207" s="202"/>
      <c r="ALH207" s="202"/>
      <c r="ALI207" s="202"/>
      <c r="ALJ207" s="202"/>
      <c r="ALK207" s="202"/>
      <c r="ALL207" s="202"/>
      <c r="ALM207" s="202"/>
      <c r="ALN207" s="202"/>
      <c r="ALO207" s="202"/>
      <c r="ALP207" s="202"/>
      <c r="ALQ207" s="202"/>
      <c r="ALR207" s="202"/>
      <c r="ALS207" s="202"/>
      <c r="ALT207" s="202"/>
      <c r="ALU207" s="202"/>
      <c r="ALV207" s="202"/>
      <c r="ALW207" s="202"/>
      <c r="ALX207" s="202"/>
      <c r="ALY207" s="202"/>
      <c r="ALZ207" s="202"/>
      <c r="AMA207" s="202"/>
      <c r="AMB207" s="202"/>
      <c r="AMC207" s="202"/>
      <c r="AMD207" s="202"/>
      <c r="AME207" s="202"/>
      <c r="AMF207" s="202"/>
    </row>
    <row r="208" spans="1:1020" s="208" customFormat="1" ht="18.75" customHeight="1">
      <c r="A208" s="296"/>
      <c r="B208" s="262"/>
      <c r="C208" s="227" t="s">
        <v>434</v>
      </c>
      <c r="D208" s="334">
        <f t="shared" si="32"/>
        <v>0</v>
      </c>
      <c r="E208" s="335">
        <f t="shared" si="32"/>
        <v>0</v>
      </c>
      <c r="F208" s="335">
        <f t="shared" si="32"/>
        <v>0</v>
      </c>
      <c r="G208" s="335">
        <f t="shared" si="32"/>
        <v>0</v>
      </c>
      <c r="H208" s="335">
        <f t="shared" si="32"/>
        <v>0</v>
      </c>
      <c r="I208" s="315">
        <f t="shared" si="27"/>
        <v>0</v>
      </c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  <c r="IU208" s="202"/>
      <c r="IV208" s="202"/>
      <c r="IW208" s="202"/>
      <c r="IX208" s="202"/>
      <c r="IY208" s="202"/>
      <c r="IZ208" s="202"/>
      <c r="JA208" s="202"/>
      <c r="JB208" s="202"/>
      <c r="JC208" s="202"/>
      <c r="JD208" s="202"/>
      <c r="JE208" s="202"/>
      <c r="JF208" s="202"/>
      <c r="JG208" s="202"/>
      <c r="JH208" s="202"/>
      <c r="JI208" s="202"/>
      <c r="JJ208" s="202"/>
      <c r="JK208" s="202"/>
      <c r="JL208" s="202"/>
      <c r="JM208" s="202"/>
      <c r="JN208" s="202"/>
      <c r="JO208" s="202"/>
      <c r="JP208" s="202"/>
      <c r="JQ208" s="202"/>
      <c r="JR208" s="202"/>
      <c r="JS208" s="202"/>
      <c r="JT208" s="202"/>
      <c r="JU208" s="202"/>
      <c r="JV208" s="202"/>
      <c r="JW208" s="202"/>
      <c r="JX208" s="202"/>
      <c r="JY208" s="202"/>
      <c r="JZ208" s="202"/>
      <c r="KA208" s="202"/>
      <c r="KB208" s="202"/>
      <c r="KC208" s="202"/>
      <c r="KD208" s="202"/>
      <c r="KE208" s="202"/>
      <c r="KF208" s="202"/>
      <c r="KG208" s="202"/>
      <c r="KH208" s="202"/>
      <c r="KI208" s="202"/>
      <c r="KJ208" s="202"/>
      <c r="KK208" s="202"/>
      <c r="KL208" s="202"/>
      <c r="KM208" s="202"/>
      <c r="KN208" s="202"/>
      <c r="KO208" s="202"/>
      <c r="KP208" s="202"/>
      <c r="KQ208" s="202"/>
      <c r="KR208" s="202"/>
      <c r="KS208" s="202"/>
      <c r="KT208" s="202"/>
      <c r="KU208" s="202"/>
      <c r="KV208" s="202"/>
      <c r="KW208" s="202"/>
      <c r="KX208" s="202"/>
      <c r="KY208" s="202"/>
      <c r="KZ208" s="202"/>
      <c r="LA208" s="202"/>
      <c r="LB208" s="202"/>
      <c r="LC208" s="202"/>
      <c r="LD208" s="202"/>
      <c r="LE208" s="202"/>
      <c r="LF208" s="202"/>
      <c r="LG208" s="202"/>
      <c r="LH208" s="202"/>
      <c r="LI208" s="202"/>
      <c r="LJ208" s="202"/>
      <c r="LK208" s="202"/>
      <c r="LL208" s="202"/>
      <c r="LM208" s="202"/>
      <c r="LN208" s="202"/>
      <c r="LO208" s="202"/>
      <c r="LP208" s="202"/>
      <c r="LQ208" s="202"/>
      <c r="LR208" s="202"/>
      <c r="LS208" s="202"/>
      <c r="LT208" s="202"/>
      <c r="LU208" s="202"/>
      <c r="LV208" s="202"/>
      <c r="LW208" s="202"/>
      <c r="LX208" s="202"/>
      <c r="LY208" s="202"/>
      <c r="LZ208" s="202"/>
      <c r="MA208" s="202"/>
      <c r="MB208" s="202"/>
      <c r="MC208" s="202"/>
      <c r="MD208" s="202"/>
      <c r="ME208" s="202"/>
      <c r="MF208" s="202"/>
      <c r="MG208" s="202"/>
      <c r="MH208" s="202"/>
      <c r="MI208" s="202"/>
      <c r="MJ208" s="202"/>
      <c r="MK208" s="202"/>
      <c r="ML208" s="202"/>
      <c r="MM208" s="202"/>
      <c r="MN208" s="202"/>
      <c r="MO208" s="202"/>
      <c r="MP208" s="202"/>
      <c r="MQ208" s="202"/>
      <c r="MR208" s="202"/>
      <c r="MS208" s="202"/>
      <c r="MT208" s="202"/>
      <c r="MU208" s="202"/>
      <c r="MV208" s="202"/>
      <c r="MW208" s="202"/>
      <c r="MX208" s="202"/>
      <c r="MY208" s="202"/>
      <c r="MZ208" s="202"/>
      <c r="NA208" s="202"/>
      <c r="NB208" s="202"/>
      <c r="NC208" s="202"/>
      <c r="ND208" s="202"/>
      <c r="NE208" s="202"/>
      <c r="NF208" s="202"/>
      <c r="NG208" s="202"/>
      <c r="NH208" s="202"/>
      <c r="NI208" s="202"/>
      <c r="NJ208" s="202"/>
      <c r="NK208" s="202"/>
      <c r="NL208" s="202"/>
      <c r="NM208" s="202"/>
      <c r="NN208" s="202"/>
      <c r="NO208" s="202"/>
      <c r="NP208" s="202"/>
      <c r="NQ208" s="202"/>
      <c r="NR208" s="202"/>
      <c r="NS208" s="202"/>
      <c r="NT208" s="202"/>
      <c r="NU208" s="202"/>
      <c r="NV208" s="202"/>
      <c r="NW208" s="202"/>
      <c r="NX208" s="202"/>
      <c r="NY208" s="202"/>
      <c r="NZ208" s="202"/>
      <c r="OA208" s="202"/>
      <c r="OB208" s="202"/>
      <c r="OC208" s="202"/>
      <c r="OD208" s="202"/>
      <c r="OE208" s="202"/>
      <c r="OF208" s="202"/>
      <c r="OG208" s="202"/>
      <c r="OH208" s="202"/>
      <c r="OI208" s="202"/>
      <c r="OJ208" s="202"/>
      <c r="OK208" s="202"/>
      <c r="OL208" s="202"/>
      <c r="OM208" s="202"/>
      <c r="ON208" s="202"/>
      <c r="OO208" s="202"/>
      <c r="OP208" s="202"/>
      <c r="OQ208" s="202"/>
      <c r="OR208" s="202"/>
      <c r="OS208" s="202"/>
      <c r="OT208" s="202"/>
      <c r="OU208" s="202"/>
      <c r="OV208" s="202"/>
      <c r="OW208" s="202"/>
      <c r="OX208" s="202"/>
      <c r="OY208" s="202"/>
      <c r="OZ208" s="202"/>
      <c r="PA208" s="202"/>
      <c r="PB208" s="202"/>
      <c r="PC208" s="202"/>
      <c r="PD208" s="202"/>
      <c r="PE208" s="202"/>
      <c r="PF208" s="202"/>
      <c r="PG208" s="202"/>
      <c r="PH208" s="202"/>
      <c r="PI208" s="202"/>
      <c r="PJ208" s="202"/>
      <c r="PK208" s="202"/>
      <c r="PL208" s="202"/>
      <c r="PM208" s="202"/>
      <c r="PN208" s="202"/>
      <c r="PO208" s="202"/>
      <c r="PP208" s="202"/>
      <c r="PQ208" s="202"/>
      <c r="PR208" s="202"/>
      <c r="PS208" s="202"/>
      <c r="PT208" s="202"/>
      <c r="PU208" s="202"/>
      <c r="PV208" s="202"/>
      <c r="PW208" s="202"/>
      <c r="PX208" s="202"/>
      <c r="PY208" s="202"/>
      <c r="PZ208" s="202"/>
      <c r="QA208" s="202"/>
      <c r="QB208" s="202"/>
      <c r="QC208" s="202"/>
      <c r="QD208" s="202"/>
      <c r="QE208" s="202"/>
      <c r="QF208" s="202"/>
      <c r="QG208" s="202"/>
      <c r="QH208" s="202"/>
      <c r="QI208" s="202"/>
      <c r="QJ208" s="202"/>
      <c r="QK208" s="202"/>
      <c r="QL208" s="202"/>
      <c r="QM208" s="202"/>
      <c r="QN208" s="202"/>
      <c r="QO208" s="202"/>
      <c r="QP208" s="202"/>
      <c r="QQ208" s="202"/>
      <c r="QR208" s="202"/>
      <c r="QS208" s="202"/>
      <c r="QT208" s="202"/>
      <c r="QU208" s="202"/>
      <c r="QV208" s="202"/>
      <c r="QW208" s="202"/>
      <c r="QX208" s="202"/>
      <c r="QY208" s="202"/>
      <c r="QZ208" s="202"/>
      <c r="RA208" s="202"/>
      <c r="RB208" s="202"/>
      <c r="RC208" s="202"/>
      <c r="RD208" s="202"/>
      <c r="RE208" s="202"/>
      <c r="RF208" s="202"/>
      <c r="RG208" s="202"/>
      <c r="RH208" s="202"/>
      <c r="RI208" s="202"/>
      <c r="RJ208" s="202"/>
      <c r="RK208" s="202"/>
      <c r="RL208" s="202"/>
      <c r="RM208" s="202"/>
      <c r="RN208" s="202"/>
      <c r="RO208" s="202"/>
      <c r="RP208" s="202"/>
      <c r="RQ208" s="202"/>
      <c r="RR208" s="202"/>
      <c r="RS208" s="202"/>
      <c r="RT208" s="202"/>
      <c r="RU208" s="202"/>
      <c r="RV208" s="202"/>
      <c r="RW208" s="202"/>
      <c r="RX208" s="202"/>
      <c r="RY208" s="202"/>
      <c r="RZ208" s="202"/>
      <c r="SA208" s="202"/>
      <c r="SB208" s="202"/>
      <c r="SC208" s="202"/>
      <c r="SD208" s="202"/>
      <c r="SE208" s="202"/>
      <c r="SF208" s="202"/>
      <c r="SG208" s="202"/>
      <c r="SH208" s="202"/>
      <c r="SI208" s="202"/>
      <c r="SJ208" s="202"/>
      <c r="SK208" s="202"/>
      <c r="SL208" s="202"/>
      <c r="SM208" s="202"/>
      <c r="SN208" s="202"/>
      <c r="SO208" s="202"/>
      <c r="SP208" s="202"/>
      <c r="SQ208" s="202"/>
      <c r="SR208" s="202"/>
      <c r="SS208" s="202"/>
      <c r="ST208" s="202"/>
      <c r="SU208" s="202"/>
      <c r="SV208" s="202"/>
      <c r="SW208" s="202"/>
      <c r="SX208" s="202"/>
      <c r="SY208" s="202"/>
      <c r="SZ208" s="202"/>
      <c r="TA208" s="202"/>
      <c r="TB208" s="202"/>
      <c r="TC208" s="202"/>
      <c r="TD208" s="202"/>
      <c r="TE208" s="202"/>
      <c r="TF208" s="202"/>
      <c r="TG208" s="202"/>
      <c r="TH208" s="202"/>
      <c r="TI208" s="202"/>
      <c r="TJ208" s="202"/>
      <c r="TK208" s="202"/>
      <c r="TL208" s="202"/>
      <c r="TM208" s="202"/>
      <c r="TN208" s="202"/>
      <c r="TO208" s="202"/>
      <c r="TP208" s="202"/>
      <c r="TQ208" s="202"/>
      <c r="TR208" s="202"/>
      <c r="TS208" s="202"/>
      <c r="TT208" s="202"/>
      <c r="TU208" s="202"/>
      <c r="TV208" s="202"/>
      <c r="TW208" s="202"/>
      <c r="TX208" s="202"/>
      <c r="TY208" s="202"/>
      <c r="TZ208" s="202"/>
      <c r="UA208" s="202"/>
      <c r="UB208" s="202"/>
      <c r="UC208" s="202"/>
      <c r="UD208" s="202"/>
      <c r="UE208" s="202"/>
      <c r="UF208" s="202"/>
      <c r="UG208" s="202"/>
      <c r="UH208" s="202"/>
      <c r="UI208" s="202"/>
      <c r="UJ208" s="202"/>
      <c r="UK208" s="202"/>
      <c r="UL208" s="202"/>
      <c r="UM208" s="202"/>
      <c r="UN208" s="202"/>
      <c r="UO208" s="202"/>
      <c r="UP208" s="202"/>
      <c r="UQ208" s="202"/>
      <c r="UR208" s="202"/>
      <c r="US208" s="202"/>
      <c r="UT208" s="202"/>
      <c r="UU208" s="202"/>
      <c r="UV208" s="202"/>
      <c r="UW208" s="202"/>
      <c r="UX208" s="202"/>
      <c r="UY208" s="202"/>
      <c r="UZ208" s="202"/>
      <c r="VA208" s="202"/>
      <c r="VB208" s="202"/>
      <c r="VC208" s="202"/>
      <c r="VD208" s="202"/>
      <c r="VE208" s="202"/>
      <c r="VF208" s="202"/>
      <c r="VG208" s="202"/>
      <c r="VH208" s="202"/>
      <c r="VI208" s="202"/>
      <c r="VJ208" s="202"/>
      <c r="VK208" s="202"/>
      <c r="VL208" s="202"/>
      <c r="VM208" s="202"/>
      <c r="VN208" s="202"/>
      <c r="VO208" s="202"/>
      <c r="VP208" s="202"/>
      <c r="VQ208" s="202"/>
      <c r="VR208" s="202"/>
      <c r="VS208" s="202"/>
      <c r="VT208" s="202"/>
      <c r="VU208" s="202"/>
      <c r="VV208" s="202"/>
      <c r="VW208" s="202"/>
      <c r="VX208" s="202"/>
      <c r="VY208" s="202"/>
      <c r="VZ208" s="202"/>
      <c r="WA208" s="202"/>
      <c r="WB208" s="202"/>
      <c r="WC208" s="202"/>
      <c r="WD208" s="202"/>
      <c r="WE208" s="202"/>
      <c r="WF208" s="202"/>
      <c r="WG208" s="202"/>
      <c r="WH208" s="202"/>
      <c r="WI208" s="202"/>
      <c r="WJ208" s="202"/>
      <c r="WK208" s="202"/>
      <c r="WL208" s="202"/>
      <c r="WM208" s="202"/>
      <c r="WN208" s="202"/>
      <c r="WO208" s="202"/>
      <c r="WP208" s="202"/>
      <c r="WQ208" s="202"/>
      <c r="WR208" s="202"/>
      <c r="WS208" s="202"/>
      <c r="WT208" s="202"/>
      <c r="WU208" s="202"/>
      <c r="WV208" s="202"/>
      <c r="WW208" s="202"/>
      <c r="WX208" s="202"/>
      <c r="WY208" s="202"/>
      <c r="WZ208" s="202"/>
      <c r="XA208" s="202"/>
      <c r="XB208" s="202"/>
      <c r="XC208" s="202"/>
      <c r="XD208" s="202"/>
      <c r="XE208" s="202"/>
      <c r="XF208" s="202"/>
      <c r="XG208" s="202"/>
      <c r="XH208" s="202"/>
      <c r="XI208" s="202"/>
      <c r="XJ208" s="202"/>
      <c r="XK208" s="202"/>
      <c r="XL208" s="202"/>
      <c r="XM208" s="202"/>
      <c r="XN208" s="202"/>
      <c r="XO208" s="202"/>
      <c r="XP208" s="202"/>
      <c r="XQ208" s="202"/>
      <c r="XR208" s="202"/>
      <c r="XS208" s="202"/>
      <c r="XT208" s="202"/>
      <c r="XU208" s="202"/>
      <c r="XV208" s="202"/>
      <c r="XW208" s="202"/>
      <c r="XX208" s="202"/>
      <c r="XY208" s="202"/>
      <c r="XZ208" s="202"/>
      <c r="YA208" s="202"/>
      <c r="YB208" s="202"/>
      <c r="YC208" s="202"/>
      <c r="YD208" s="202"/>
      <c r="YE208" s="202"/>
      <c r="YF208" s="202"/>
      <c r="YG208" s="202"/>
      <c r="YH208" s="202"/>
      <c r="YI208" s="202"/>
      <c r="YJ208" s="202"/>
      <c r="YK208" s="202"/>
      <c r="YL208" s="202"/>
      <c r="YM208" s="202"/>
      <c r="YN208" s="202"/>
      <c r="YO208" s="202"/>
      <c r="YP208" s="202"/>
      <c r="YQ208" s="202"/>
      <c r="YR208" s="202"/>
      <c r="YS208" s="202"/>
      <c r="YT208" s="202"/>
      <c r="YU208" s="202"/>
      <c r="YV208" s="202"/>
      <c r="YW208" s="202"/>
      <c r="YX208" s="202"/>
      <c r="YY208" s="202"/>
      <c r="YZ208" s="202"/>
      <c r="ZA208" s="202"/>
      <c r="ZB208" s="202"/>
      <c r="ZC208" s="202"/>
      <c r="ZD208" s="202"/>
      <c r="ZE208" s="202"/>
      <c r="ZF208" s="202"/>
      <c r="ZG208" s="202"/>
      <c r="ZH208" s="202"/>
      <c r="ZI208" s="202"/>
      <c r="ZJ208" s="202"/>
      <c r="ZK208" s="202"/>
      <c r="ZL208" s="202"/>
      <c r="ZM208" s="202"/>
      <c r="ZN208" s="202"/>
      <c r="ZO208" s="202"/>
      <c r="ZP208" s="202"/>
      <c r="ZQ208" s="202"/>
      <c r="ZR208" s="202"/>
      <c r="ZS208" s="202"/>
      <c r="ZT208" s="202"/>
      <c r="ZU208" s="202"/>
      <c r="ZV208" s="202"/>
      <c r="ZW208" s="202"/>
      <c r="ZX208" s="202"/>
      <c r="ZY208" s="202"/>
      <c r="ZZ208" s="202"/>
      <c r="AAA208" s="202"/>
      <c r="AAB208" s="202"/>
      <c r="AAC208" s="202"/>
      <c r="AAD208" s="202"/>
      <c r="AAE208" s="202"/>
      <c r="AAF208" s="202"/>
      <c r="AAG208" s="202"/>
      <c r="AAH208" s="202"/>
      <c r="AAI208" s="202"/>
      <c r="AAJ208" s="202"/>
      <c r="AAK208" s="202"/>
      <c r="AAL208" s="202"/>
      <c r="AAM208" s="202"/>
      <c r="AAN208" s="202"/>
      <c r="AAO208" s="202"/>
      <c r="AAP208" s="202"/>
      <c r="AAQ208" s="202"/>
      <c r="AAR208" s="202"/>
      <c r="AAS208" s="202"/>
      <c r="AAT208" s="202"/>
      <c r="AAU208" s="202"/>
      <c r="AAV208" s="202"/>
      <c r="AAW208" s="202"/>
      <c r="AAX208" s="202"/>
      <c r="AAY208" s="202"/>
      <c r="AAZ208" s="202"/>
      <c r="ABA208" s="202"/>
      <c r="ABB208" s="202"/>
      <c r="ABC208" s="202"/>
      <c r="ABD208" s="202"/>
      <c r="ABE208" s="202"/>
      <c r="ABF208" s="202"/>
      <c r="ABG208" s="202"/>
      <c r="ABH208" s="202"/>
      <c r="ABI208" s="202"/>
      <c r="ABJ208" s="202"/>
      <c r="ABK208" s="202"/>
      <c r="ABL208" s="202"/>
      <c r="ABM208" s="202"/>
      <c r="ABN208" s="202"/>
      <c r="ABO208" s="202"/>
      <c r="ABP208" s="202"/>
      <c r="ABQ208" s="202"/>
      <c r="ABR208" s="202"/>
      <c r="ABS208" s="202"/>
      <c r="ABT208" s="202"/>
      <c r="ABU208" s="202"/>
      <c r="ABV208" s="202"/>
      <c r="ABW208" s="202"/>
      <c r="ABX208" s="202"/>
      <c r="ABY208" s="202"/>
      <c r="ABZ208" s="202"/>
      <c r="ACA208" s="202"/>
      <c r="ACB208" s="202"/>
      <c r="ACC208" s="202"/>
      <c r="ACD208" s="202"/>
      <c r="ACE208" s="202"/>
      <c r="ACF208" s="202"/>
      <c r="ACG208" s="202"/>
      <c r="ACH208" s="202"/>
      <c r="ACI208" s="202"/>
      <c r="ACJ208" s="202"/>
      <c r="ACK208" s="202"/>
      <c r="ACL208" s="202"/>
      <c r="ACM208" s="202"/>
      <c r="ACN208" s="202"/>
      <c r="ACO208" s="202"/>
      <c r="ACP208" s="202"/>
      <c r="ACQ208" s="202"/>
      <c r="ACR208" s="202"/>
      <c r="ACS208" s="202"/>
      <c r="ACT208" s="202"/>
      <c r="ACU208" s="202"/>
      <c r="ACV208" s="202"/>
      <c r="ACW208" s="202"/>
      <c r="ACX208" s="202"/>
      <c r="ACY208" s="202"/>
      <c r="ACZ208" s="202"/>
      <c r="ADA208" s="202"/>
      <c r="ADB208" s="202"/>
      <c r="ADC208" s="202"/>
      <c r="ADD208" s="202"/>
      <c r="ADE208" s="202"/>
      <c r="ADF208" s="202"/>
      <c r="ADG208" s="202"/>
      <c r="ADH208" s="202"/>
      <c r="ADI208" s="202"/>
      <c r="ADJ208" s="202"/>
      <c r="ADK208" s="202"/>
      <c r="ADL208" s="202"/>
      <c r="ADM208" s="202"/>
      <c r="ADN208" s="202"/>
      <c r="ADO208" s="202"/>
      <c r="ADP208" s="202"/>
      <c r="ADQ208" s="202"/>
      <c r="ADR208" s="202"/>
      <c r="ADS208" s="202"/>
      <c r="ADT208" s="202"/>
      <c r="ADU208" s="202"/>
      <c r="ADV208" s="202"/>
      <c r="ADW208" s="202"/>
      <c r="ADX208" s="202"/>
      <c r="ADY208" s="202"/>
      <c r="ADZ208" s="202"/>
      <c r="AEA208" s="202"/>
      <c r="AEB208" s="202"/>
      <c r="AEC208" s="202"/>
      <c r="AED208" s="202"/>
      <c r="AEE208" s="202"/>
      <c r="AEF208" s="202"/>
      <c r="AEG208" s="202"/>
      <c r="AEH208" s="202"/>
      <c r="AEI208" s="202"/>
      <c r="AEJ208" s="202"/>
      <c r="AEK208" s="202"/>
      <c r="AEL208" s="202"/>
      <c r="AEM208" s="202"/>
      <c r="AEN208" s="202"/>
      <c r="AEO208" s="202"/>
      <c r="AEP208" s="202"/>
      <c r="AEQ208" s="202"/>
      <c r="AER208" s="202"/>
      <c r="AES208" s="202"/>
      <c r="AET208" s="202"/>
      <c r="AEU208" s="202"/>
      <c r="AEV208" s="202"/>
      <c r="AEW208" s="202"/>
      <c r="AEX208" s="202"/>
      <c r="AEY208" s="202"/>
      <c r="AEZ208" s="202"/>
      <c r="AFA208" s="202"/>
      <c r="AFB208" s="202"/>
      <c r="AFC208" s="202"/>
      <c r="AFD208" s="202"/>
      <c r="AFE208" s="202"/>
      <c r="AFF208" s="202"/>
      <c r="AFG208" s="202"/>
      <c r="AFH208" s="202"/>
      <c r="AFI208" s="202"/>
      <c r="AFJ208" s="202"/>
      <c r="AFK208" s="202"/>
      <c r="AFL208" s="202"/>
      <c r="AFM208" s="202"/>
      <c r="AFN208" s="202"/>
      <c r="AFO208" s="202"/>
      <c r="AFP208" s="202"/>
      <c r="AFQ208" s="202"/>
      <c r="AFR208" s="202"/>
      <c r="AFS208" s="202"/>
      <c r="AFT208" s="202"/>
      <c r="AFU208" s="202"/>
      <c r="AFV208" s="202"/>
      <c r="AFW208" s="202"/>
      <c r="AFX208" s="202"/>
      <c r="AFY208" s="202"/>
      <c r="AFZ208" s="202"/>
      <c r="AGA208" s="202"/>
      <c r="AGB208" s="202"/>
      <c r="AGC208" s="202"/>
      <c r="AGD208" s="202"/>
      <c r="AGE208" s="202"/>
      <c r="AGF208" s="202"/>
      <c r="AGG208" s="202"/>
      <c r="AGH208" s="202"/>
      <c r="AGI208" s="202"/>
      <c r="AGJ208" s="202"/>
      <c r="AGK208" s="202"/>
      <c r="AGL208" s="202"/>
      <c r="AGM208" s="202"/>
      <c r="AGN208" s="202"/>
      <c r="AGO208" s="202"/>
      <c r="AGP208" s="202"/>
      <c r="AGQ208" s="202"/>
      <c r="AGR208" s="202"/>
      <c r="AGS208" s="202"/>
      <c r="AGT208" s="202"/>
      <c r="AGU208" s="202"/>
      <c r="AGV208" s="202"/>
      <c r="AGW208" s="202"/>
      <c r="AGX208" s="202"/>
      <c r="AGY208" s="202"/>
      <c r="AGZ208" s="202"/>
      <c r="AHA208" s="202"/>
      <c r="AHB208" s="202"/>
      <c r="AHC208" s="202"/>
      <c r="AHD208" s="202"/>
      <c r="AHE208" s="202"/>
      <c r="AHF208" s="202"/>
      <c r="AHG208" s="202"/>
      <c r="AHH208" s="202"/>
      <c r="AHI208" s="202"/>
      <c r="AHJ208" s="202"/>
      <c r="AHK208" s="202"/>
      <c r="AHL208" s="202"/>
      <c r="AHM208" s="202"/>
      <c r="AHN208" s="202"/>
      <c r="AHO208" s="202"/>
      <c r="AHP208" s="202"/>
      <c r="AHQ208" s="202"/>
      <c r="AHR208" s="202"/>
      <c r="AHS208" s="202"/>
      <c r="AHT208" s="202"/>
      <c r="AHU208" s="202"/>
      <c r="AHV208" s="202"/>
      <c r="AHW208" s="202"/>
      <c r="AHX208" s="202"/>
      <c r="AHY208" s="202"/>
      <c r="AHZ208" s="202"/>
      <c r="AIA208" s="202"/>
      <c r="AIB208" s="202"/>
      <c r="AIC208" s="202"/>
      <c r="AID208" s="202"/>
      <c r="AIE208" s="202"/>
      <c r="AIF208" s="202"/>
      <c r="AIG208" s="202"/>
      <c r="AIH208" s="202"/>
      <c r="AII208" s="202"/>
      <c r="AIJ208" s="202"/>
      <c r="AIK208" s="202"/>
      <c r="AIL208" s="202"/>
      <c r="AIM208" s="202"/>
      <c r="AIN208" s="202"/>
      <c r="AIO208" s="202"/>
      <c r="AIP208" s="202"/>
      <c r="AIQ208" s="202"/>
      <c r="AIR208" s="202"/>
      <c r="AIS208" s="202"/>
      <c r="AIT208" s="202"/>
      <c r="AIU208" s="202"/>
      <c r="AIV208" s="202"/>
      <c r="AIW208" s="202"/>
      <c r="AIX208" s="202"/>
      <c r="AIY208" s="202"/>
      <c r="AIZ208" s="202"/>
      <c r="AJA208" s="202"/>
      <c r="AJB208" s="202"/>
      <c r="AJC208" s="202"/>
      <c r="AJD208" s="202"/>
      <c r="AJE208" s="202"/>
      <c r="AJF208" s="202"/>
      <c r="AJG208" s="202"/>
      <c r="AJH208" s="202"/>
      <c r="AJI208" s="202"/>
      <c r="AJJ208" s="202"/>
      <c r="AJK208" s="202"/>
      <c r="AJL208" s="202"/>
      <c r="AJM208" s="202"/>
      <c r="AJN208" s="202"/>
      <c r="AJO208" s="202"/>
      <c r="AJP208" s="202"/>
      <c r="AJQ208" s="202"/>
      <c r="AJR208" s="202"/>
      <c r="AJS208" s="202"/>
      <c r="AJT208" s="202"/>
      <c r="AJU208" s="202"/>
      <c r="AJV208" s="202"/>
      <c r="AJW208" s="202"/>
      <c r="AJX208" s="202"/>
      <c r="AJY208" s="202"/>
      <c r="AJZ208" s="202"/>
      <c r="AKA208" s="202"/>
      <c r="AKB208" s="202"/>
      <c r="AKC208" s="202"/>
      <c r="AKD208" s="202"/>
      <c r="AKE208" s="202"/>
      <c r="AKF208" s="202"/>
      <c r="AKG208" s="202"/>
      <c r="AKH208" s="202"/>
      <c r="AKI208" s="202"/>
      <c r="AKJ208" s="202"/>
      <c r="AKK208" s="202"/>
      <c r="AKL208" s="202"/>
      <c r="AKM208" s="202"/>
      <c r="AKN208" s="202"/>
      <c r="AKO208" s="202"/>
      <c r="AKP208" s="202"/>
      <c r="AKQ208" s="202"/>
      <c r="AKR208" s="202"/>
      <c r="AKS208" s="202"/>
      <c r="AKT208" s="202"/>
      <c r="AKU208" s="202"/>
      <c r="AKV208" s="202"/>
      <c r="AKW208" s="202"/>
      <c r="AKX208" s="202"/>
      <c r="AKY208" s="202"/>
      <c r="AKZ208" s="202"/>
      <c r="ALA208" s="202"/>
      <c r="ALB208" s="202"/>
      <c r="ALC208" s="202"/>
      <c r="ALD208" s="202"/>
      <c r="ALE208" s="202"/>
      <c r="ALF208" s="202"/>
      <c r="ALG208" s="202"/>
      <c r="ALH208" s="202"/>
      <c r="ALI208" s="202"/>
      <c r="ALJ208" s="202"/>
      <c r="ALK208" s="202"/>
      <c r="ALL208" s="202"/>
      <c r="ALM208" s="202"/>
      <c r="ALN208" s="202"/>
      <c r="ALO208" s="202"/>
      <c r="ALP208" s="202"/>
      <c r="ALQ208" s="202"/>
      <c r="ALR208" s="202"/>
      <c r="ALS208" s="202"/>
      <c r="ALT208" s="202"/>
      <c r="ALU208" s="202"/>
      <c r="ALV208" s="202"/>
      <c r="ALW208" s="202"/>
      <c r="ALX208" s="202"/>
      <c r="ALY208" s="202"/>
      <c r="ALZ208" s="202"/>
      <c r="AMA208" s="202"/>
      <c r="AMB208" s="202"/>
      <c r="AMC208" s="202"/>
      <c r="AMD208" s="202"/>
      <c r="AME208" s="202"/>
      <c r="AMF208" s="202"/>
    </row>
    <row r="209" spans="1:1020" s="208" customFormat="1">
      <c r="A209" s="291" t="s">
        <v>481</v>
      </c>
      <c r="B209" s="260" t="s">
        <v>441</v>
      </c>
      <c r="C209" s="220" t="s">
        <v>424</v>
      </c>
      <c r="D209" s="336">
        <f t="shared" ref="D209:H209" si="33">D210+D211+D212+D213+D214</f>
        <v>0</v>
      </c>
      <c r="E209" s="337">
        <f t="shared" si="33"/>
        <v>0</v>
      </c>
      <c r="F209" s="337">
        <f t="shared" si="33"/>
        <v>0</v>
      </c>
      <c r="G209" s="337">
        <f t="shared" si="33"/>
        <v>0</v>
      </c>
      <c r="H209" s="337">
        <f t="shared" si="33"/>
        <v>0</v>
      </c>
      <c r="I209" s="312">
        <f t="shared" si="27"/>
        <v>0</v>
      </c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Q209" s="202"/>
      <c r="BR209" s="202"/>
      <c r="BS209" s="202"/>
      <c r="BT209" s="202"/>
      <c r="BU209" s="202"/>
      <c r="BV209" s="202"/>
      <c r="BW209" s="202"/>
      <c r="BX209" s="202"/>
      <c r="BY209" s="202"/>
      <c r="BZ209" s="202"/>
      <c r="CA209" s="202"/>
      <c r="CB209" s="202"/>
      <c r="CC209" s="202"/>
      <c r="CD209" s="202"/>
      <c r="CE209" s="202"/>
      <c r="CF209" s="202"/>
      <c r="CG209" s="202"/>
      <c r="CH209" s="202"/>
      <c r="CI209" s="202"/>
      <c r="CJ209" s="202"/>
      <c r="CK209" s="202"/>
      <c r="CL209" s="202"/>
      <c r="CM209" s="202"/>
      <c r="CN209" s="202"/>
      <c r="CO209" s="202"/>
      <c r="CP209" s="202"/>
      <c r="CQ209" s="202"/>
      <c r="CR209" s="202"/>
      <c r="CS209" s="202"/>
      <c r="CT209" s="202"/>
      <c r="CU209" s="202"/>
      <c r="CV209" s="202"/>
      <c r="CW209" s="202"/>
      <c r="CX209" s="202"/>
      <c r="CY209" s="202"/>
      <c r="CZ209" s="202"/>
      <c r="DA209" s="202"/>
      <c r="DB209" s="202"/>
      <c r="DC209" s="202"/>
      <c r="DD209" s="202"/>
      <c r="DE209" s="202"/>
      <c r="DF209" s="202"/>
      <c r="DG209" s="202"/>
      <c r="DH209" s="202"/>
      <c r="DI209" s="202"/>
      <c r="DJ209" s="202"/>
      <c r="DK209" s="202"/>
      <c r="DL209" s="202"/>
      <c r="DM209" s="202"/>
      <c r="DN209" s="202"/>
      <c r="DO209" s="202"/>
      <c r="DP209" s="202"/>
      <c r="DQ209" s="202"/>
      <c r="DR209" s="202"/>
      <c r="DS209" s="202"/>
      <c r="DT209" s="202"/>
      <c r="DU209" s="202"/>
      <c r="DV209" s="202"/>
      <c r="DW209" s="202"/>
      <c r="DX209" s="202"/>
      <c r="DY209" s="202"/>
      <c r="DZ209" s="202"/>
      <c r="EA209" s="202"/>
      <c r="EB209" s="202"/>
      <c r="EC209" s="202"/>
      <c r="ED209" s="202"/>
      <c r="EE209" s="202"/>
      <c r="EF209" s="202"/>
      <c r="EG209" s="202"/>
      <c r="EH209" s="202"/>
      <c r="EI209" s="202"/>
      <c r="EJ209" s="202"/>
      <c r="EK209" s="202"/>
      <c r="EL209" s="202"/>
      <c r="EM209" s="202"/>
      <c r="EN209" s="202"/>
      <c r="EO209" s="202"/>
      <c r="EP209" s="202"/>
      <c r="EQ209" s="202"/>
      <c r="ER209" s="202"/>
      <c r="ES209" s="202"/>
      <c r="ET209" s="202"/>
      <c r="EU209" s="202"/>
      <c r="EV209" s="202"/>
      <c r="EW209" s="202"/>
      <c r="EX209" s="202"/>
      <c r="EY209" s="202"/>
      <c r="EZ209" s="202"/>
      <c r="FA209" s="202"/>
      <c r="FB209" s="202"/>
      <c r="FC209" s="202"/>
      <c r="FD209" s="202"/>
      <c r="FE209" s="202"/>
      <c r="FF209" s="202"/>
      <c r="FG209" s="202"/>
      <c r="FH209" s="202"/>
      <c r="FI209" s="202"/>
      <c r="FJ209" s="202"/>
      <c r="FK209" s="202"/>
      <c r="FL209" s="202"/>
      <c r="FM209" s="202"/>
      <c r="FN209" s="202"/>
      <c r="FO209" s="202"/>
      <c r="FP209" s="202"/>
      <c r="FQ209" s="202"/>
      <c r="FR209" s="202"/>
      <c r="FS209" s="202"/>
      <c r="FT209" s="202"/>
      <c r="FU209" s="202"/>
      <c r="FV209" s="202"/>
      <c r="FW209" s="202"/>
      <c r="FX209" s="202"/>
      <c r="FY209" s="202"/>
      <c r="FZ209" s="202"/>
      <c r="GA209" s="202"/>
      <c r="GB209" s="202"/>
      <c r="GC209" s="202"/>
      <c r="GD209" s="202"/>
      <c r="GE209" s="202"/>
      <c r="GF209" s="202"/>
      <c r="GG209" s="202"/>
      <c r="GH209" s="202"/>
      <c r="GI209" s="202"/>
      <c r="GJ209" s="202"/>
      <c r="GK209" s="202"/>
      <c r="GL209" s="202"/>
      <c r="GM209" s="202"/>
      <c r="GN209" s="202"/>
      <c r="GO209" s="202"/>
      <c r="GP209" s="202"/>
      <c r="GQ209" s="202"/>
      <c r="GR209" s="202"/>
      <c r="GS209" s="202"/>
      <c r="GT209" s="202"/>
      <c r="GU209" s="202"/>
      <c r="GV209" s="202"/>
      <c r="GW209" s="202"/>
      <c r="GX209" s="202"/>
      <c r="GY209" s="202"/>
      <c r="GZ209" s="202"/>
      <c r="HA209" s="202"/>
      <c r="HB209" s="202"/>
      <c r="HC209" s="202"/>
      <c r="HD209" s="202"/>
      <c r="HE209" s="202"/>
      <c r="HF209" s="202"/>
      <c r="HG209" s="202"/>
      <c r="HH209" s="202"/>
      <c r="HI209" s="202"/>
      <c r="HJ209" s="202"/>
      <c r="HK209" s="202"/>
      <c r="HL209" s="202"/>
      <c r="HM209" s="202"/>
      <c r="HN209" s="202"/>
      <c r="HO209" s="202"/>
      <c r="HP209" s="202"/>
      <c r="HQ209" s="202"/>
      <c r="HR209" s="202"/>
      <c r="HS209" s="202"/>
      <c r="HT209" s="202"/>
      <c r="HU209" s="202"/>
      <c r="HV209" s="202"/>
      <c r="HW209" s="202"/>
      <c r="HX209" s="202"/>
      <c r="HY209" s="202"/>
      <c r="HZ209" s="202"/>
      <c r="IA209" s="202"/>
      <c r="IB209" s="202"/>
      <c r="IC209" s="202"/>
      <c r="ID209" s="202"/>
      <c r="IE209" s="202"/>
      <c r="IF209" s="202"/>
      <c r="IG209" s="202"/>
      <c r="IH209" s="202"/>
      <c r="II209" s="202"/>
      <c r="IJ209" s="202"/>
      <c r="IK209" s="202"/>
      <c r="IL209" s="202"/>
      <c r="IM209" s="202"/>
      <c r="IN209" s="202"/>
      <c r="IO209" s="202"/>
      <c r="IP209" s="202"/>
      <c r="IQ209" s="202"/>
      <c r="IR209" s="202"/>
      <c r="IS209" s="202"/>
      <c r="IT209" s="202"/>
      <c r="IU209" s="202"/>
      <c r="IV209" s="202"/>
      <c r="IW209" s="202"/>
      <c r="IX209" s="202"/>
      <c r="IY209" s="202"/>
      <c r="IZ209" s="202"/>
      <c r="JA209" s="202"/>
      <c r="JB209" s="202"/>
      <c r="JC209" s="202"/>
      <c r="JD209" s="202"/>
      <c r="JE209" s="202"/>
      <c r="JF209" s="202"/>
      <c r="JG209" s="202"/>
      <c r="JH209" s="202"/>
      <c r="JI209" s="202"/>
      <c r="JJ209" s="202"/>
      <c r="JK209" s="202"/>
      <c r="JL209" s="202"/>
      <c r="JM209" s="202"/>
      <c r="JN209" s="202"/>
      <c r="JO209" s="202"/>
      <c r="JP209" s="202"/>
      <c r="JQ209" s="202"/>
      <c r="JR209" s="202"/>
      <c r="JS209" s="202"/>
      <c r="JT209" s="202"/>
      <c r="JU209" s="202"/>
      <c r="JV209" s="202"/>
      <c r="JW209" s="202"/>
      <c r="JX209" s="202"/>
      <c r="JY209" s="202"/>
      <c r="JZ209" s="202"/>
      <c r="KA209" s="202"/>
      <c r="KB209" s="202"/>
      <c r="KC209" s="202"/>
      <c r="KD209" s="202"/>
      <c r="KE209" s="202"/>
      <c r="KF209" s="202"/>
      <c r="KG209" s="202"/>
      <c r="KH209" s="202"/>
      <c r="KI209" s="202"/>
      <c r="KJ209" s="202"/>
      <c r="KK209" s="202"/>
      <c r="KL209" s="202"/>
      <c r="KM209" s="202"/>
      <c r="KN209" s="202"/>
      <c r="KO209" s="202"/>
      <c r="KP209" s="202"/>
      <c r="KQ209" s="202"/>
      <c r="KR209" s="202"/>
      <c r="KS209" s="202"/>
      <c r="KT209" s="202"/>
      <c r="KU209" s="202"/>
      <c r="KV209" s="202"/>
      <c r="KW209" s="202"/>
      <c r="KX209" s="202"/>
      <c r="KY209" s="202"/>
      <c r="KZ209" s="202"/>
      <c r="LA209" s="202"/>
      <c r="LB209" s="202"/>
      <c r="LC209" s="202"/>
      <c r="LD209" s="202"/>
      <c r="LE209" s="202"/>
      <c r="LF209" s="202"/>
      <c r="LG209" s="202"/>
      <c r="LH209" s="202"/>
      <c r="LI209" s="202"/>
      <c r="LJ209" s="202"/>
      <c r="LK209" s="202"/>
      <c r="LL209" s="202"/>
      <c r="LM209" s="202"/>
      <c r="LN209" s="202"/>
      <c r="LO209" s="202"/>
      <c r="LP209" s="202"/>
      <c r="LQ209" s="202"/>
      <c r="LR209" s="202"/>
      <c r="LS209" s="202"/>
      <c r="LT209" s="202"/>
      <c r="LU209" s="202"/>
      <c r="LV209" s="202"/>
      <c r="LW209" s="202"/>
      <c r="LX209" s="202"/>
      <c r="LY209" s="202"/>
      <c r="LZ209" s="202"/>
      <c r="MA209" s="202"/>
      <c r="MB209" s="202"/>
      <c r="MC209" s="202"/>
      <c r="MD209" s="202"/>
      <c r="ME209" s="202"/>
      <c r="MF209" s="202"/>
      <c r="MG209" s="202"/>
      <c r="MH209" s="202"/>
      <c r="MI209" s="202"/>
      <c r="MJ209" s="202"/>
      <c r="MK209" s="202"/>
      <c r="ML209" s="202"/>
      <c r="MM209" s="202"/>
      <c r="MN209" s="202"/>
      <c r="MO209" s="202"/>
      <c r="MP209" s="202"/>
      <c r="MQ209" s="202"/>
      <c r="MR209" s="202"/>
      <c r="MS209" s="202"/>
      <c r="MT209" s="202"/>
      <c r="MU209" s="202"/>
      <c r="MV209" s="202"/>
      <c r="MW209" s="202"/>
      <c r="MX209" s="202"/>
      <c r="MY209" s="202"/>
      <c r="MZ209" s="202"/>
      <c r="NA209" s="202"/>
      <c r="NB209" s="202"/>
      <c r="NC209" s="202"/>
      <c r="ND209" s="202"/>
      <c r="NE209" s="202"/>
      <c r="NF209" s="202"/>
      <c r="NG209" s="202"/>
      <c r="NH209" s="202"/>
      <c r="NI209" s="202"/>
      <c r="NJ209" s="202"/>
      <c r="NK209" s="202"/>
      <c r="NL209" s="202"/>
      <c r="NM209" s="202"/>
      <c r="NN209" s="202"/>
      <c r="NO209" s="202"/>
      <c r="NP209" s="202"/>
      <c r="NQ209" s="202"/>
      <c r="NR209" s="202"/>
      <c r="NS209" s="202"/>
      <c r="NT209" s="202"/>
      <c r="NU209" s="202"/>
      <c r="NV209" s="202"/>
      <c r="NW209" s="202"/>
      <c r="NX209" s="202"/>
      <c r="NY209" s="202"/>
      <c r="NZ209" s="202"/>
      <c r="OA209" s="202"/>
      <c r="OB209" s="202"/>
      <c r="OC209" s="202"/>
      <c r="OD209" s="202"/>
      <c r="OE209" s="202"/>
      <c r="OF209" s="202"/>
      <c r="OG209" s="202"/>
      <c r="OH209" s="202"/>
      <c r="OI209" s="202"/>
      <c r="OJ209" s="202"/>
      <c r="OK209" s="202"/>
      <c r="OL209" s="202"/>
      <c r="OM209" s="202"/>
      <c r="ON209" s="202"/>
      <c r="OO209" s="202"/>
      <c r="OP209" s="202"/>
      <c r="OQ209" s="202"/>
      <c r="OR209" s="202"/>
      <c r="OS209" s="202"/>
      <c r="OT209" s="202"/>
      <c r="OU209" s="202"/>
      <c r="OV209" s="202"/>
      <c r="OW209" s="202"/>
      <c r="OX209" s="202"/>
      <c r="OY209" s="202"/>
      <c r="OZ209" s="202"/>
      <c r="PA209" s="202"/>
      <c r="PB209" s="202"/>
      <c r="PC209" s="202"/>
      <c r="PD209" s="202"/>
      <c r="PE209" s="202"/>
      <c r="PF209" s="202"/>
      <c r="PG209" s="202"/>
      <c r="PH209" s="202"/>
      <c r="PI209" s="202"/>
      <c r="PJ209" s="202"/>
      <c r="PK209" s="202"/>
      <c r="PL209" s="202"/>
      <c r="PM209" s="202"/>
      <c r="PN209" s="202"/>
      <c r="PO209" s="202"/>
      <c r="PP209" s="202"/>
      <c r="PQ209" s="202"/>
      <c r="PR209" s="202"/>
      <c r="PS209" s="202"/>
      <c r="PT209" s="202"/>
      <c r="PU209" s="202"/>
      <c r="PV209" s="202"/>
      <c r="PW209" s="202"/>
      <c r="PX209" s="202"/>
      <c r="PY209" s="202"/>
      <c r="PZ209" s="202"/>
      <c r="QA209" s="202"/>
      <c r="QB209" s="202"/>
      <c r="QC209" s="202"/>
      <c r="QD209" s="202"/>
      <c r="QE209" s="202"/>
      <c r="QF209" s="202"/>
      <c r="QG209" s="202"/>
      <c r="QH209" s="202"/>
      <c r="QI209" s="202"/>
      <c r="QJ209" s="202"/>
      <c r="QK209" s="202"/>
      <c r="QL209" s="202"/>
      <c r="QM209" s="202"/>
      <c r="QN209" s="202"/>
      <c r="QO209" s="202"/>
      <c r="QP209" s="202"/>
      <c r="QQ209" s="202"/>
      <c r="QR209" s="202"/>
      <c r="QS209" s="202"/>
      <c r="QT209" s="202"/>
      <c r="QU209" s="202"/>
      <c r="QV209" s="202"/>
      <c r="QW209" s="202"/>
      <c r="QX209" s="202"/>
      <c r="QY209" s="202"/>
      <c r="QZ209" s="202"/>
      <c r="RA209" s="202"/>
      <c r="RB209" s="202"/>
      <c r="RC209" s="202"/>
      <c r="RD209" s="202"/>
      <c r="RE209" s="202"/>
      <c r="RF209" s="202"/>
      <c r="RG209" s="202"/>
      <c r="RH209" s="202"/>
      <c r="RI209" s="202"/>
      <c r="RJ209" s="202"/>
      <c r="RK209" s="202"/>
      <c r="RL209" s="202"/>
      <c r="RM209" s="202"/>
      <c r="RN209" s="202"/>
      <c r="RO209" s="202"/>
      <c r="RP209" s="202"/>
      <c r="RQ209" s="202"/>
      <c r="RR209" s="202"/>
      <c r="RS209" s="202"/>
      <c r="RT209" s="202"/>
      <c r="RU209" s="202"/>
      <c r="RV209" s="202"/>
      <c r="RW209" s="202"/>
      <c r="RX209" s="202"/>
      <c r="RY209" s="202"/>
      <c r="RZ209" s="202"/>
      <c r="SA209" s="202"/>
      <c r="SB209" s="202"/>
      <c r="SC209" s="202"/>
      <c r="SD209" s="202"/>
      <c r="SE209" s="202"/>
      <c r="SF209" s="202"/>
      <c r="SG209" s="202"/>
      <c r="SH209" s="202"/>
      <c r="SI209" s="202"/>
      <c r="SJ209" s="202"/>
      <c r="SK209" s="202"/>
      <c r="SL209" s="202"/>
      <c r="SM209" s="202"/>
      <c r="SN209" s="202"/>
      <c r="SO209" s="202"/>
      <c r="SP209" s="202"/>
      <c r="SQ209" s="202"/>
      <c r="SR209" s="202"/>
      <c r="SS209" s="202"/>
      <c r="ST209" s="202"/>
      <c r="SU209" s="202"/>
      <c r="SV209" s="202"/>
      <c r="SW209" s="202"/>
      <c r="SX209" s="202"/>
      <c r="SY209" s="202"/>
      <c r="SZ209" s="202"/>
      <c r="TA209" s="202"/>
      <c r="TB209" s="202"/>
      <c r="TC209" s="202"/>
      <c r="TD209" s="202"/>
      <c r="TE209" s="202"/>
      <c r="TF209" s="202"/>
      <c r="TG209" s="202"/>
      <c r="TH209" s="202"/>
      <c r="TI209" s="202"/>
      <c r="TJ209" s="202"/>
      <c r="TK209" s="202"/>
      <c r="TL209" s="202"/>
      <c r="TM209" s="202"/>
      <c r="TN209" s="202"/>
      <c r="TO209" s="202"/>
      <c r="TP209" s="202"/>
      <c r="TQ209" s="202"/>
      <c r="TR209" s="202"/>
      <c r="TS209" s="202"/>
      <c r="TT209" s="202"/>
      <c r="TU209" s="202"/>
      <c r="TV209" s="202"/>
      <c r="TW209" s="202"/>
      <c r="TX209" s="202"/>
      <c r="TY209" s="202"/>
      <c r="TZ209" s="202"/>
      <c r="UA209" s="202"/>
      <c r="UB209" s="202"/>
      <c r="UC209" s="202"/>
      <c r="UD209" s="202"/>
      <c r="UE209" s="202"/>
      <c r="UF209" s="202"/>
      <c r="UG209" s="202"/>
      <c r="UH209" s="202"/>
      <c r="UI209" s="202"/>
      <c r="UJ209" s="202"/>
      <c r="UK209" s="202"/>
      <c r="UL209" s="202"/>
      <c r="UM209" s="202"/>
      <c r="UN209" s="202"/>
      <c r="UO209" s="202"/>
      <c r="UP209" s="202"/>
      <c r="UQ209" s="202"/>
      <c r="UR209" s="202"/>
      <c r="US209" s="202"/>
      <c r="UT209" s="202"/>
      <c r="UU209" s="202"/>
      <c r="UV209" s="202"/>
      <c r="UW209" s="202"/>
      <c r="UX209" s="202"/>
      <c r="UY209" s="202"/>
      <c r="UZ209" s="202"/>
      <c r="VA209" s="202"/>
      <c r="VB209" s="202"/>
      <c r="VC209" s="202"/>
      <c r="VD209" s="202"/>
      <c r="VE209" s="202"/>
      <c r="VF209" s="202"/>
      <c r="VG209" s="202"/>
      <c r="VH209" s="202"/>
      <c r="VI209" s="202"/>
      <c r="VJ209" s="202"/>
      <c r="VK209" s="202"/>
      <c r="VL209" s="202"/>
      <c r="VM209" s="202"/>
      <c r="VN209" s="202"/>
      <c r="VO209" s="202"/>
      <c r="VP209" s="202"/>
      <c r="VQ209" s="202"/>
      <c r="VR209" s="202"/>
      <c r="VS209" s="202"/>
      <c r="VT209" s="202"/>
      <c r="VU209" s="202"/>
      <c r="VV209" s="202"/>
      <c r="VW209" s="202"/>
      <c r="VX209" s="202"/>
      <c r="VY209" s="202"/>
      <c r="VZ209" s="202"/>
      <c r="WA209" s="202"/>
      <c r="WB209" s="202"/>
      <c r="WC209" s="202"/>
      <c r="WD209" s="202"/>
      <c r="WE209" s="202"/>
      <c r="WF209" s="202"/>
      <c r="WG209" s="202"/>
      <c r="WH209" s="202"/>
      <c r="WI209" s="202"/>
      <c r="WJ209" s="202"/>
      <c r="WK209" s="202"/>
      <c r="WL209" s="202"/>
      <c r="WM209" s="202"/>
      <c r="WN209" s="202"/>
      <c r="WO209" s="202"/>
      <c r="WP209" s="202"/>
      <c r="WQ209" s="202"/>
      <c r="WR209" s="202"/>
      <c r="WS209" s="202"/>
      <c r="WT209" s="202"/>
      <c r="WU209" s="202"/>
      <c r="WV209" s="202"/>
      <c r="WW209" s="202"/>
      <c r="WX209" s="202"/>
      <c r="WY209" s="202"/>
      <c r="WZ209" s="202"/>
      <c r="XA209" s="202"/>
      <c r="XB209" s="202"/>
      <c r="XC209" s="202"/>
      <c r="XD209" s="202"/>
      <c r="XE209" s="202"/>
      <c r="XF209" s="202"/>
      <c r="XG209" s="202"/>
      <c r="XH209" s="202"/>
      <c r="XI209" s="202"/>
      <c r="XJ209" s="202"/>
      <c r="XK209" s="202"/>
      <c r="XL209" s="202"/>
      <c r="XM209" s="202"/>
      <c r="XN209" s="202"/>
      <c r="XO209" s="202"/>
      <c r="XP209" s="202"/>
      <c r="XQ209" s="202"/>
      <c r="XR209" s="202"/>
      <c r="XS209" s="202"/>
      <c r="XT209" s="202"/>
      <c r="XU209" s="202"/>
      <c r="XV209" s="202"/>
      <c r="XW209" s="202"/>
      <c r="XX209" s="202"/>
      <c r="XY209" s="202"/>
      <c r="XZ209" s="202"/>
      <c r="YA209" s="202"/>
      <c r="YB209" s="202"/>
      <c r="YC209" s="202"/>
      <c r="YD209" s="202"/>
      <c r="YE209" s="202"/>
      <c r="YF209" s="202"/>
      <c r="YG209" s="202"/>
      <c r="YH209" s="202"/>
      <c r="YI209" s="202"/>
      <c r="YJ209" s="202"/>
      <c r="YK209" s="202"/>
      <c r="YL209" s="202"/>
      <c r="YM209" s="202"/>
      <c r="YN209" s="202"/>
      <c r="YO209" s="202"/>
      <c r="YP209" s="202"/>
      <c r="YQ209" s="202"/>
      <c r="YR209" s="202"/>
      <c r="YS209" s="202"/>
      <c r="YT209" s="202"/>
      <c r="YU209" s="202"/>
      <c r="YV209" s="202"/>
      <c r="YW209" s="202"/>
      <c r="YX209" s="202"/>
      <c r="YY209" s="202"/>
      <c r="YZ209" s="202"/>
      <c r="ZA209" s="202"/>
      <c r="ZB209" s="202"/>
      <c r="ZC209" s="202"/>
      <c r="ZD209" s="202"/>
      <c r="ZE209" s="202"/>
      <c r="ZF209" s="202"/>
      <c r="ZG209" s="202"/>
      <c r="ZH209" s="202"/>
      <c r="ZI209" s="202"/>
      <c r="ZJ209" s="202"/>
      <c r="ZK209" s="202"/>
      <c r="ZL209" s="202"/>
      <c r="ZM209" s="202"/>
      <c r="ZN209" s="202"/>
      <c r="ZO209" s="202"/>
      <c r="ZP209" s="202"/>
      <c r="ZQ209" s="202"/>
      <c r="ZR209" s="202"/>
      <c r="ZS209" s="202"/>
      <c r="ZT209" s="202"/>
      <c r="ZU209" s="202"/>
      <c r="ZV209" s="202"/>
      <c r="ZW209" s="202"/>
      <c r="ZX209" s="202"/>
      <c r="ZY209" s="202"/>
      <c r="ZZ209" s="202"/>
      <c r="AAA209" s="202"/>
      <c r="AAB209" s="202"/>
      <c r="AAC209" s="202"/>
      <c r="AAD209" s="202"/>
      <c r="AAE209" s="202"/>
      <c r="AAF209" s="202"/>
      <c r="AAG209" s="202"/>
      <c r="AAH209" s="202"/>
      <c r="AAI209" s="202"/>
      <c r="AAJ209" s="202"/>
      <c r="AAK209" s="202"/>
      <c r="AAL209" s="202"/>
      <c r="AAM209" s="202"/>
      <c r="AAN209" s="202"/>
      <c r="AAO209" s="202"/>
      <c r="AAP209" s="202"/>
      <c r="AAQ209" s="202"/>
      <c r="AAR209" s="202"/>
      <c r="AAS209" s="202"/>
      <c r="AAT209" s="202"/>
      <c r="AAU209" s="202"/>
      <c r="AAV209" s="202"/>
      <c r="AAW209" s="202"/>
      <c r="AAX209" s="202"/>
      <c r="AAY209" s="202"/>
      <c r="AAZ209" s="202"/>
      <c r="ABA209" s="202"/>
      <c r="ABB209" s="202"/>
      <c r="ABC209" s="202"/>
      <c r="ABD209" s="202"/>
      <c r="ABE209" s="202"/>
      <c r="ABF209" s="202"/>
      <c r="ABG209" s="202"/>
      <c r="ABH209" s="202"/>
      <c r="ABI209" s="202"/>
      <c r="ABJ209" s="202"/>
      <c r="ABK209" s="202"/>
      <c r="ABL209" s="202"/>
      <c r="ABM209" s="202"/>
      <c r="ABN209" s="202"/>
      <c r="ABO209" s="202"/>
      <c r="ABP209" s="202"/>
      <c r="ABQ209" s="202"/>
      <c r="ABR209" s="202"/>
      <c r="ABS209" s="202"/>
      <c r="ABT209" s="202"/>
      <c r="ABU209" s="202"/>
      <c r="ABV209" s="202"/>
      <c r="ABW209" s="202"/>
      <c r="ABX209" s="202"/>
      <c r="ABY209" s="202"/>
      <c r="ABZ209" s="202"/>
      <c r="ACA209" s="202"/>
      <c r="ACB209" s="202"/>
      <c r="ACC209" s="202"/>
      <c r="ACD209" s="202"/>
      <c r="ACE209" s="202"/>
      <c r="ACF209" s="202"/>
      <c r="ACG209" s="202"/>
      <c r="ACH209" s="202"/>
      <c r="ACI209" s="202"/>
      <c r="ACJ209" s="202"/>
      <c r="ACK209" s="202"/>
      <c r="ACL209" s="202"/>
      <c r="ACM209" s="202"/>
      <c r="ACN209" s="202"/>
      <c r="ACO209" s="202"/>
      <c r="ACP209" s="202"/>
      <c r="ACQ209" s="202"/>
      <c r="ACR209" s="202"/>
      <c r="ACS209" s="202"/>
      <c r="ACT209" s="202"/>
      <c r="ACU209" s="202"/>
      <c r="ACV209" s="202"/>
      <c r="ACW209" s="202"/>
      <c r="ACX209" s="202"/>
      <c r="ACY209" s="202"/>
      <c r="ACZ209" s="202"/>
      <c r="ADA209" s="202"/>
      <c r="ADB209" s="202"/>
      <c r="ADC209" s="202"/>
      <c r="ADD209" s="202"/>
      <c r="ADE209" s="202"/>
      <c r="ADF209" s="202"/>
      <c r="ADG209" s="202"/>
      <c r="ADH209" s="202"/>
      <c r="ADI209" s="202"/>
      <c r="ADJ209" s="202"/>
      <c r="ADK209" s="202"/>
      <c r="ADL209" s="202"/>
      <c r="ADM209" s="202"/>
      <c r="ADN209" s="202"/>
      <c r="ADO209" s="202"/>
      <c r="ADP209" s="202"/>
      <c r="ADQ209" s="202"/>
      <c r="ADR209" s="202"/>
      <c r="ADS209" s="202"/>
      <c r="ADT209" s="202"/>
      <c r="ADU209" s="202"/>
      <c r="ADV209" s="202"/>
      <c r="ADW209" s="202"/>
      <c r="ADX209" s="202"/>
      <c r="ADY209" s="202"/>
      <c r="ADZ209" s="202"/>
      <c r="AEA209" s="202"/>
      <c r="AEB209" s="202"/>
      <c r="AEC209" s="202"/>
      <c r="AED209" s="202"/>
      <c r="AEE209" s="202"/>
      <c r="AEF209" s="202"/>
      <c r="AEG209" s="202"/>
      <c r="AEH209" s="202"/>
      <c r="AEI209" s="202"/>
      <c r="AEJ209" s="202"/>
      <c r="AEK209" s="202"/>
      <c r="AEL209" s="202"/>
      <c r="AEM209" s="202"/>
      <c r="AEN209" s="202"/>
      <c r="AEO209" s="202"/>
      <c r="AEP209" s="202"/>
      <c r="AEQ209" s="202"/>
      <c r="AER209" s="202"/>
      <c r="AES209" s="202"/>
      <c r="AET209" s="202"/>
      <c r="AEU209" s="202"/>
      <c r="AEV209" s="202"/>
      <c r="AEW209" s="202"/>
      <c r="AEX209" s="202"/>
      <c r="AEY209" s="202"/>
      <c r="AEZ209" s="202"/>
      <c r="AFA209" s="202"/>
      <c r="AFB209" s="202"/>
      <c r="AFC209" s="202"/>
      <c r="AFD209" s="202"/>
      <c r="AFE209" s="202"/>
      <c r="AFF209" s="202"/>
      <c r="AFG209" s="202"/>
      <c r="AFH209" s="202"/>
      <c r="AFI209" s="202"/>
      <c r="AFJ209" s="202"/>
      <c r="AFK209" s="202"/>
      <c r="AFL209" s="202"/>
      <c r="AFM209" s="202"/>
      <c r="AFN209" s="202"/>
      <c r="AFO209" s="202"/>
      <c r="AFP209" s="202"/>
      <c r="AFQ209" s="202"/>
      <c r="AFR209" s="202"/>
      <c r="AFS209" s="202"/>
      <c r="AFT209" s="202"/>
      <c r="AFU209" s="202"/>
      <c r="AFV209" s="202"/>
      <c r="AFW209" s="202"/>
      <c r="AFX209" s="202"/>
      <c r="AFY209" s="202"/>
      <c r="AFZ209" s="202"/>
      <c r="AGA209" s="202"/>
      <c r="AGB209" s="202"/>
      <c r="AGC209" s="202"/>
      <c r="AGD209" s="202"/>
      <c r="AGE209" s="202"/>
      <c r="AGF209" s="202"/>
      <c r="AGG209" s="202"/>
      <c r="AGH209" s="202"/>
      <c r="AGI209" s="202"/>
      <c r="AGJ209" s="202"/>
      <c r="AGK209" s="202"/>
      <c r="AGL209" s="202"/>
      <c r="AGM209" s="202"/>
      <c r="AGN209" s="202"/>
      <c r="AGO209" s="202"/>
      <c r="AGP209" s="202"/>
      <c r="AGQ209" s="202"/>
      <c r="AGR209" s="202"/>
      <c r="AGS209" s="202"/>
      <c r="AGT209" s="202"/>
      <c r="AGU209" s="202"/>
      <c r="AGV209" s="202"/>
      <c r="AGW209" s="202"/>
      <c r="AGX209" s="202"/>
      <c r="AGY209" s="202"/>
      <c r="AGZ209" s="202"/>
      <c r="AHA209" s="202"/>
      <c r="AHB209" s="202"/>
      <c r="AHC209" s="202"/>
      <c r="AHD209" s="202"/>
      <c r="AHE209" s="202"/>
      <c r="AHF209" s="202"/>
      <c r="AHG209" s="202"/>
      <c r="AHH209" s="202"/>
      <c r="AHI209" s="202"/>
      <c r="AHJ209" s="202"/>
      <c r="AHK209" s="202"/>
      <c r="AHL209" s="202"/>
      <c r="AHM209" s="202"/>
      <c r="AHN209" s="202"/>
      <c r="AHO209" s="202"/>
      <c r="AHP209" s="202"/>
      <c r="AHQ209" s="202"/>
      <c r="AHR209" s="202"/>
      <c r="AHS209" s="202"/>
      <c r="AHT209" s="202"/>
      <c r="AHU209" s="202"/>
      <c r="AHV209" s="202"/>
      <c r="AHW209" s="202"/>
      <c r="AHX209" s="202"/>
      <c r="AHY209" s="202"/>
      <c r="AHZ209" s="202"/>
      <c r="AIA209" s="202"/>
      <c r="AIB209" s="202"/>
      <c r="AIC209" s="202"/>
      <c r="AID209" s="202"/>
      <c r="AIE209" s="202"/>
      <c r="AIF209" s="202"/>
      <c r="AIG209" s="202"/>
      <c r="AIH209" s="202"/>
      <c r="AII209" s="202"/>
      <c r="AIJ209" s="202"/>
      <c r="AIK209" s="202"/>
      <c r="AIL209" s="202"/>
      <c r="AIM209" s="202"/>
      <c r="AIN209" s="202"/>
      <c r="AIO209" s="202"/>
      <c r="AIP209" s="202"/>
      <c r="AIQ209" s="202"/>
      <c r="AIR209" s="202"/>
      <c r="AIS209" s="202"/>
      <c r="AIT209" s="202"/>
      <c r="AIU209" s="202"/>
      <c r="AIV209" s="202"/>
      <c r="AIW209" s="202"/>
      <c r="AIX209" s="202"/>
      <c r="AIY209" s="202"/>
      <c r="AIZ209" s="202"/>
      <c r="AJA209" s="202"/>
      <c r="AJB209" s="202"/>
      <c r="AJC209" s="202"/>
      <c r="AJD209" s="202"/>
      <c r="AJE209" s="202"/>
      <c r="AJF209" s="202"/>
      <c r="AJG209" s="202"/>
      <c r="AJH209" s="202"/>
      <c r="AJI209" s="202"/>
      <c r="AJJ209" s="202"/>
      <c r="AJK209" s="202"/>
      <c r="AJL209" s="202"/>
      <c r="AJM209" s="202"/>
      <c r="AJN209" s="202"/>
      <c r="AJO209" s="202"/>
      <c r="AJP209" s="202"/>
      <c r="AJQ209" s="202"/>
      <c r="AJR209" s="202"/>
      <c r="AJS209" s="202"/>
      <c r="AJT209" s="202"/>
      <c r="AJU209" s="202"/>
      <c r="AJV209" s="202"/>
      <c r="AJW209" s="202"/>
      <c r="AJX209" s="202"/>
      <c r="AJY209" s="202"/>
      <c r="AJZ209" s="202"/>
      <c r="AKA209" s="202"/>
      <c r="AKB209" s="202"/>
      <c r="AKC209" s="202"/>
      <c r="AKD209" s="202"/>
      <c r="AKE209" s="202"/>
      <c r="AKF209" s="202"/>
      <c r="AKG209" s="202"/>
      <c r="AKH209" s="202"/>
      <c r="AKI209" s="202"/>
      <c r="AKJ209" s="202"/>
      <c r="AKK209" s="202"/>
      <c r="AKL209" s="202"/>
      <c r="AKM209" s="202"/>
      <c r="AKN209" s="202"/>
      <c r="AKO209" s="202"/>
      <c r="AKP209" s="202"/>
      <c r="AKQ209" s="202"/>
      <c r="AKR209" s="202"/>
      <c r="AKS209" s="202"/>
      <c r="AKT209" s="202"/>
      <c r="AKU209" s="202"/>
      <c r="AKV209" s="202"/>
      <c r="AKW209" s="202"/>
      <c r="AKX209" s="202"/>
      <c r="AKY209" s="202"/>
      <c r="AKZ209" s="202"/>
      <c r="ALA209" s="202"/>
      <c r="ALB209" s="202"/>
      <c r="ALC209" s="202"/>
      <c r="ALD209" s="202"/>
      <c r="ALE209" s="202"/>
      <c r="ALF209" s="202"/>
      <c r="ALG209" s="202"/>
      <c r="ALH209" s="202"/>
      <c r="ALI209" s="202"/>
      <c r="ALJ209" s="202"/>
      <c r="ALK209" s="202"/>
      <c r="ALL209" s="202"/>
      <c r="ALM209" s="202"/>
      <c r="ALN209" s="202"/>
      <c r="ALO209" s="202"/>
      <c r="ALP209" s="202"/>
      <c r="ALQ209" s="202"/>
      <c r="ALR209" s="202"/>
      <c r="ALS209" s="202"/>
      <c r="ALT209" s="202"/>
      <c r="ALU209" s="202"/>
      <c r="ALV209" s="202"/>
      <c r="ALW209" s="202"/>
      <c r="ALX209" s="202"/>
      <c r="ALY209" s="202"/>
      <c r="ALZ209" s="202"/>
      <c r="AMA209" s="202"/>
      <c r="AMB209" s="202"/>
      <c r="AMC209" s="202"/>
      <c r="AMD209" s="202"/>
      <c r="AME209" s="202"/>
      <c r="AMF209" s="202"/>
    </row>
    <row r="210" spans="1:1020" s="208" customFormat="1" ht="20.45" customHeight="1">
      <c r="A210" s="292"/>
      <c r="B210" s="261"/>
      <c r="C210" s="194" t="s">
        <v>430</v>
      </c>
      <c r="D210" s="338">
        <v>0</v>
      </c>
      <c r="E210" s="339">
        <v>0</v>
      </c>
      <c r="F210" s="339">
        <v>0</v>
      </c>
      <c r="G210" s="339">
        <v>0</v>
      </c>
      <c r="H210" s="339">
        <v>0</v>
      </c>
      <c r="I210" s="225">
        <f t="shared" si="27"/>
        <v>0</v>
      </c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Q210" s="202"/>
      <c r="BR210" s="202"/>
      <c r="BS210" s="202"/>
      <c r="BT210" s="202"/>
      <c r="BU210" s="202"/>
      <c r="BV210" s="202"/>
      <c r="BW210" s="202"/>
      <c r="BX210" s="202"/>
      <c r="BY210" s="202"/>
      <c r="BZ210" s="202"/>
      <c r="CA210" s="202"/>
      <c r="CB210" s="202"/>
      <c r="CC210" s="202"/>
      <c r="CD210" s="202"/>
      <c r="CE210" s="202"/>
      <c r="CF210" s="202"/>
      <c r="CG210" s="202"/>
      <c r="CH210" s="202"/>
      <c r="CI210" s="202"/>
      <c r="CJ210" s="202"/>
      <c r="CK210" s="202"/>
      <c r="CL210" s="202"/>
      <c r="CM210" s="202"/>
      <c r="CN210" s="202"/>
      <c r="CO210" s="202"/>
      <c r="CP210" s="202"/>
      <c r="CQ210" s="202"/>
      <c r="CR210" s="202"/>
      <c r="CS210" s="202"/>
      <c r="CT210" s="202"/>
      <c r="CU210" s="202"/>
      <c r="CV210" s="202"/>
      <c r="CW210" s="202"/>
      <c r="CX210" s="202"/>
      <c r="CY210" s="202"/>
      <c r="CZ210" s="202"/>
      <c r="DA210" s="202"/>
      <c r="DB210" s="202"/>
      <c r="DC210" s="202"/>
      <c r="DD210" s="202"/>
      <c r="DE210" s="202"/>
      <c r="DF210" s="202"/>
      <c r="DG210" s="202"/>
      <c r="DH210" s="202"/>
      <c r="DI210" s="202"/>
      <c r="DJ210" s="202"/>
      <c r="DK210" s="202"/>
      <c r="DL210" s="202"/>
      <c r="DM210" s="202"/>
      <c r="DN210" s="202"/>
      <c r="DO210" s="202"/>
      <c r="DP210" s="202"/>
      <c r="DQ210" s="202"/>
      <c r="DR210" s="202"/>
      <c r="DS210" s="202"/>
      <c r="DT210" s="202"/>
      <c r="DU210" s="202"/>
      <c r="DV210" s="202"/>
      <c r="DW210" s="202"/>
      <c r="DX210" s="202"/>
      <c r="DY210" s="202"/>
      <c r="DZ210" s="202"/>
      <c r="EA210" s="202"/>
      <c r="EB210" s="202"/>
      <c r="EC210" s="202"/>
      <c r="ED210" s="202"/>
      <c r="EE210" s="202"/>
      <c r="EF210" s="202"/>
      <c r="EG210" s="202"/>
      <c r="EH210" s="202"/>
      <c r="EI210" s="202"/>
      <c r="EJ210" s="202"/>
      <c r="EK210" s="202"/>
      <c r="EL210" s="202"/>
      <c r="EM210" s="202"/>
      <c r="EN210" s="202"/>
      <c r="EO210" s="202"/>
      <c r="EP210" s="202"/>
      <c r="EQ210" s="202"/>
      <c r="ER210" s="202"/>
      <c r="ES210" s="202"/>
      <c r="ET210" s="202"/>
      <c r="EU210" s="202"/>
      <c r="EV210" s="202"/>
      <c r="EW210" s="202"/>
      <c r="EX210" s="202"/>
      <c r="EY210" s="202"/>
      <c r="EZ210" s="202"/>
      <c r="FA210" s="202"/>
      <c r="FB210" s="202"/>
      <c r="FC210" s="202"/>
      <c r="FD210" s="202"/>
      <c r="FE210" s="202"/>
      <c r="FF210" s="202"/>
      <c r="FG210" s="202"/>
      <c r="FH210" s="202"/>
      <c r="FI210" s="202"/>
      <c r="FJ210" s="202"/>
      <c r="FK210" s="202"/>
      <c r="FL210" s="202"/>
      <c r="FM210" s="202"/>
      <c r="FN210" s="202"/>
      <c r="FO210" s="202"/>
      <c r="FP210" s="202"/>
      <c r="FQ210" s="202"/>
      <c r="FR210" s="202"/>
      <c r="FS210" s="202"/>
      <c r="FT210" s="202"/>
      <c r="FU210" s="202"/>
      <c r="FV210" s="202"/>
      <c r="FW210" s="202"/>
      <c r="FX210" s="202"/>
      <c r="FY210" s="202"/>
      <c r="FZ210" s="202"/>
      <c r="GA210" s="202"/>
      <c r="GB210" s="202"/>
      <c r="GC210" s="202"/>
      <c r="GD210" s="202"/>
      <c r="GE210" s="202"/>
      <c r="GF210" s="202"/>
      <c r="GG210" s="202"/>
      <c r="GH210" s="202"/>
      <c r="GI210" s="202"/>
      <c r="GJ210" s="202"/>
      <c r="GK210" s="202"/>
      <c r="GL210" s="202"/>
      <c r="GM210" s="202"/>
      <c r="GN210" s="202"/>
      <c r="GO210" s="202"/>
      <c r="GP210" s="202"/>
      <c r="GQ210" s="202"/>
      <c r="GR210" s="202"/>
      <c r="GS210" s="202"/>
      <c r="GT210" s="202"/>
      <c r="GU210" s="202"/>
      <c r="GV210" s="202"/>
      <c r="GW210" s="202"/>
      <c r="GX210" s="202"/>
      <c r="GY210" s="202"/>
      <c r="GZ210" s="202"/>
      <c r="HA210" s="202"/>
      <c r="HB210" s="202"/>
      <c r="HC210" s="202"/>
      <c r="HD210" s="202"/>
      <c r="HE210" s="202"/>
      <c r="HF210" s="202"/>
      <c r="HG210" s="202"/>
      <c r="HH210" s="202"/>
      <c r="HI210" s="202"/>
      <c r="HJ210" s="202"/>
      <c r="HK210" s="202"/>
      <c r="HL210" s="202"/>
      <c r="HM210" s="202"/>
      <c r="HN210" s="202"/>
      <c r="HO210" s="202"/>
      <c r="HP210" s="202"/>
      <c r="HQ210" s="202"/>
      <c r="HR210" s="202"/>
      <c r="HS210" s="202"/>
      <c r="HT210" s="202"/>
      <c r="HU210" s="202"/>
      <c r="HV210" s="202"/>
      <c r="HW210" s="202"/>
      <c r="HX210" s="202"/>
      <c r="HY210" s="202"/>
      <c r="HZ210" s="202"/>
      <c r="IA210" s="202"/>
      <c r="IB210" s="202"/>
      <c r="IC210" s="202"/>
      <c r="ID210" s="202"/>
      <c r="IE210" s="202"/>
      <c r="IF210" s="202"/>
      <c r="IG210" s="202"/>
      <c r="IH210" s="202"/>
      <c r="II210" s="202"/>
      <c r="IJ210" s="202"/>
      <c r="IK210" s="202"/>
      <c r="IL210" s="202"/>
      <c r="IM210" s="202"/>
      <c r="IN210" s="202"/>
      <c r="IO210" s="202"/>
      <c r="IP210" s="202"/>
      <c r="IQ210" s="202"/>
      <c r="IR210" s="202"/>
      <c r="IS210" s="202"/>
      <c r="IT210" s="202"/>
      <c r="IU210" s="202"/>
      <c r="IV210" s="202"/>
      <c r="IW210" s="202"/>
      <c r="IX210" s="202"/>
      <c r="IY210" s="202"/>
      <c r="IZ210" s="202"/>
      <c r="JA210" s="202"/>
      <c r="JB210" s="202"/>
      <c r="JC210" s="202"/>
      <c r="JD210" s="202"/>
      <c r="JE210" s="202"/>
      <c r="JF210" s="202"/>
      <c r="JG210" s="202"/>
      <c r="JH210" s="202"/>
      <c r="JI210" s="202"/>
      <c r="JJ210" s="202"/>
      <c r="JK210" s="202"/>
      <c r="JL210" s="202"/>
      <c r="JM210" s="202"/>
      <c r="JN210" s="202"/>
      <c r="JO210" s="202"/>
      <c r="JP210" s="202"/>
      <c r="JQ210" s="202"/>
      <c r="JR210" s="202"/>
      <c r="JS210" s="202"/>
      <c r="JT210" s="202"/>
      <c r="JU210" s="202"/>
      <c r="JV210" s="202"/>
      <c r="JW210" s="202"/>
      <c r="JX210" s="202"/>
      <c r="JY210" s="202"/>
      <c r="JZ210" s="202"/>
      <c r="KA210" s="202"/>
      <c r="KB210" s="202"/>
      <c r="KC210" s="202"/>
      <c r="KD210" s="202"/>
      <c r="KE210" s="202"/>
      <c r="KF210" s="202"/>
      <c r="KG210" s="202"/>
      <c r="KH210" s="202"/>
      <c r="KI210" s="202"/>
      <c r="KJ210" s="202"/>
      <c r="KK210" s="202"/>
      <c r="KL210" s="202"/>
      <c r="KM210" s="202"/>
      <c r="KN210" s="202"/>
      <c r="KO210" s="202"/>
      <c r="KP210" s="202"/>
      <c r="KQ210" s="202"/>
      <c r="KR210" s="202"/>
      <c r="KS210" s="202"/>
      <c r="KT210" s="202"/>
      <c r="KU210" s="202"/>
      <c r="KV210" s="202"/>
      <c r="KW210" s="202"/>
      <c r="KX210" s="202"/>
      <c r="KY210" s="202"/>
      <c r="KZ210" s="202"/>
      <c r="LA210" s="202"/>
      <c r="LB210" s="202"/>
      <c r="LC210" s="202"/>
      <c r="LD210" s="202"/>
      <c r="LE210" s="202"/>
      <c r="LF210" s="202"/>
      <c r="LG210" s="202"/>
      <c r="LH210" s="202"/>
      <c r="LI210" s="202"/>
      <c r="LJ210" s="202"/>
      <c r="LK210" s="202"/>
      <c r="LL210" s="202"/>
      <c r="LM210" s="202"/>
      <c r="LN210" s="202"/>
      <c r="LO210" s="202"/>
      <c r="LP210" s="202"/>
      <c r="LQ210" s="202"/>
      <c r="LR210" s="202"/>
      <c r="LS210" s="202"/>
      <c r="LT210" s="202"/>
      <c r="LU210" s="202"/>
      <c r="LV210" s="202"/>
      <c r="LW210" s="202"/>
      <c r="LX210" s="202"/>
      <c r="LY210" s="202"/>
      <c r="LZ210" s="202"/>
      <c r="MA210" s="202"/>
      <c r="MB210" s="202"/>
      <c r="MC210" s="202"/>
      <c r="MD210" s="202"/>
      <c r="ME210" s="202"/>
      <c r="MF210" s="202"/>
      <c r="MG210" s="202"/>
      <c r="MH210" s="202"/>
      <c r="MI210" s="202"/>
      <c r="MJ210" s="202"/>
      <c r="MK210" s="202"/>
      <c r="ML210" s="202"/>
      <c r="MM210" s="202"/>
      <c r="MN210" s="202"/>
      <c r="MO210" s="202"/>
      <c r="MP210" s="202"/>
      <c r="MQ210" s="202"/>
      <c r="MR210" s="202"/>
      <c r="MS210" s="202"/>
      <c r="MT210" s="202"/>
      <c r="MU210" s="202"/>
      <c r="MV210" s="202"/>
      <c r="MW210" s="202"/>
      <c r="MX210" s="202"/>
      <c r="MY210" s="202"/>
      <c r="MZ210" s="202"/>
      <c r="NA210" s="202"/>
      <c r="NB210" s="202"/>
      <c r="NC210" s="202"/>
      <c r="ND210" s="202"/>
      <c r="NE210" s="202"/>
      <c r="NF210" s="202"/>
      <c r="NG210" s="202"/>
      <c r="NH210" s="202"/>
      <c r="NI210" s="202"/>
      <c r="NJ210" s="202"/>
      <c r="NK210" s="202"/>
      <c r="NL210" s="202"/>
      <c r="NM210" s="202"/>
      <c r="NN210" s="202"/>
      <c r="NO210" s="202"/>
      <c r="NP210" s="202"/>
      <c r="NQ210" s="202"/>
      <c r="NR210" s="202"/>
      <c r="NS210" s="202"/>
      <c r="NT210" s="202"/>
      <c r="NU210" s="202"/>
      <c r="NV210" s="202"/>
      <c r="NW210" s="202"/>
      <c r="NX210" s="202"/>
      <c r="NY210" s="202"/>
      <c r="NZ210" s="202"/>
      <c r="OA210" s="202"/>
      <c r="OB210" s="202"/>
      <c r="OC210" s="202"/>
      <c r="OD210" s="202"/>
      <c r="OE210" s="202"/>
      <c r="OF210" s="202"/>
      <c r="OG210" s="202"/>
      <c r="OH210" s="202"/>
      <c r="OI210" s="202"/>
      <c r="OJ210" s="202"/>
      <c r="OK210" s="202"/>
      <c r="OL210" s="202"/>
      <c r="OM210" s="202"/>
      <c r="ON210" s="202"/>
      <c r="OO210" s="202"/>
      <c r="OP210" s="202"/>
      <c r="OQ210" s="202"/>
      <c r="OR210" s="202"/>
      <c r="OS210" s="202"/>
      <c r="OT210" s="202"/>
      <c r="OU210" s="202"/>
      <c r="OV210" s="202"/>
      <c r="OW210" s="202"/>
      <c r="OX210" s="202"/>
      <c r="OY210" s="202"/>
      <c r="OZ210" s="202"/>
      <c r="PA210" s="202"/>
      <c r="PB210" s="202"/>
      <c r="PC210" s="202"/>
      <c r="PD210" s="202"/>
      <c r="PE210" s="202"/>
      <c r="PF210" s="202"/>
      <c r="PG210" s="202"/>
      <c r="PH210" s="202"/>
      <c r="PI210" s="202"/>
      <c r="PJ210" s="202"/>
      <c r="PK210" s="202"/>
      <c r="PL210" s="202"/>
      <c r="PM210" s="202"/>
      <c r="PN210" s="202"/>
      <c r="PO210" s="202"/>
      <c r="PP210" s="202"/>
      <c r="PQ210" s="202"/>
      <c r="PR210" s="202"/>
      <c r="PS210" s="202"/>
      <c r="PT210" s="202"/>
      <c r="PU210" s="202"/>
      <c r="PV210" s="202"/>
      <c r="PW210" s="202"/>
      <c r="PX210" s="202"/>
      <c r="PY210" s="202"/>
      <c r="PZ210" s="202"/>
      <c r="QA210" s="202"/>
      <c r="QB210" s="202"/>
      <c r="QC210" s="202"/>
      <c r="QD210" s="202"/>
      <c r="QE210" s="202"/>
      <c r="QF210" s="202"/>
      <c r="QG210" s="202"/>
      <c r="QH210" s="202"/>
      <c r="QI210" s="202"/>
      <c r="QJ210" s="202"/>
      <c r="QK210" s="202"/>
      <c r="QL210" s="202"/>
      <c r="QM210" s="202"/>
      <c r="QN210" s="202"/>
      <c r="QO210" s="202"/>
      <c r="QP210" s="202"/>
      <c r="QQ210" s="202"/>
      <c r="QR210" s="202"/>
      <c r="QS210" s="202"/>
      <c r="QT210" s="202"/>
      <c r="QU210" s="202"/>
      <c r="QV210" s="202"/>
      <c r="QW210" s="202"/>
      <c r="QX210" s="202"/>
      <c r="QY210" s="202"/>
      <c r="QZ210" s="202"/>
      <c r="RA210" s="202"/>
      <c r="RB210" s="202"/>
      <c r="RC210" s="202"/>
      <c r="RD210" s="202"/>
      <c r="RE210" s="202"/>
      <c r="RF210" s="202"/>
      <c r="RG210" s="202"/>
      <c r="RH210" s="202"/>
      <c r="RI210" s="202"/>
      <c r="RJ210" s="202"/>
      <c r="RK210" s="202"/>
      <c r="RL210" s="202"/>
      <c r="RM210" s="202"/>
      <c r="RN210" s="202"/>
      <c r="RO210" s="202"/>
      <c r="RP210" s="202"/>
      <c r="RQ210" s="202"/>
      <c r="RR210" s="202"/>
      <c r="RS210" s="202"/>
      <c r="RT210" s="202"/>
      <c r="RU210" s="202"/>
      <c r="RV210" s="202"/>
      <c r="RW210" s="202"/>
      <c r="RX210" s="202"/>
      <c r="RY210" s="202"/>
      <c r="RZ210" s="202"/>
      <c r="SA210" s="202"/>
      <c r="SB210" s="202"/>
      <c r="SC210" s="202"/>
      <c r="SD210" s="202"/>
      <c r="SE210" s="202"/>
      <c r="SF210" s="202"/>
      <c r="SG210" s="202"/>
      <c r="SH210" s="202"/>
      <c r="SI210" s="202"/>
      <c r="SJ210" s="202"/>
      <c r="SK210" s="202"/>
      <c r="SL210" s="202"/>
      <c r="SM210" s="202"/>
      <c r="SN210" s="202"/>
      <c r="SO210" s="202"/>
      <c r="SP210" s="202"/>
      <c r="SQ210" s="202"/>
      <c r="SR210" s="202"/>
      <c r="SS210" s="202"/>
      <c r="ST210" s="202"/>
      <c r="SU210" s="202"/>
      <c r="SV210" s="202"/>
      <c r="SW210" s="202"/>
      <c r="SX210" s="202"/>
      <c r="SY210" s="202"/>
      <c r="SZ210" s="202"/>
      <c r="TA210" s="202"/>
      <c r="TB210" s="202"/>
      <c r="TC210" s="202"/>
      <c r="TD210" s="202"/>
      <c r="TE210" s="202"/>
      <c r="TF210" s="202"/>
      <c r="TG210" s="202"/>
      <c r="TH210" s="202"/>
      <c r="TI210" s="202"/>
      <c r="TJ210" s="202"/>
      <c r="TK210" s="202"/>
      <c r="TL210" s="202"/>
      <c r="TM210" s="202"/>
      <c r="TN210" s="202"/>
      <c r="TO210" s="202"/>
      <c r="TP210" s="202"/>
      <c r="TQ210" s="202"/>
      <c r="TR210" s="202"/>
      <c r="TS210" s="202"/>
      <c r="TT210" s="202"/>
      <c r="TU210" s="202"/>
      <c r="TV210" s="202"/>
      <c r="TW210" s="202"/>
      <c r="TX210" s="202"/>
      <c r="TY210" s="202"/>
      <c r="TZ210" s="202"/>
      <c r="UA210" s="202"/>
      <c r="UB210" s="202"/>
      <c r="UC210" s="202"/>
      <c r="UD210" s="202"/>
      <c r="UE210" s="202"/>
      <c r="UF210" s="202"/>
      <c r="UG210" s="202"/>
      <c r="UH210" s="202"/>
      <c r="UI210" s="202"/>
      <c r="UJ210" s="202"/>
      <c r="UK210" s="202"/>
      <c r="UL210" s="202"/>
      <c r="UM210" s="202"/>
      <c r="UN210" s="202"/>
      <c r="UO210" s="202"/>
      <c r="UP210" s="202"/>
      <c r="UQ210" s="202"/>
      <c r="UR210" s="202"/>
      <c r="US210" s="202"/>
      <c r="UT210" s="202"/>
      <c r="UU210" s="202"/>
      <c r="UV210" s="202"/>
      <c r="UW210" s="202"/>
      <c r="UX210" s="202"/>
      <c r="UY210" s="202"/>
      <c r="UZ210" s="202"/>
      <c r="VA210" s="202"/>
      <c r="VB210" s="202"/>
      <c r="VC210" s="202"/>
      <c r="VD210" s="202"/>
      <c r="VE210" s="202"/>
      <c r="VF210" s="202"/>
      <c r="VG210" s="202"/>
      <c r="VH210" s="202"/>
      <c r="VI210" s="202"/>
      <c r="VJ210" s="202"/>
      <c r="VK210" s="202"/>
      <c r="VL210" s="202"/>
      <c r="VM210" s="202"/>
      <c r="VN210" s="202"/>
      <c r="VO210" s="202"/>
      <c r="VP210" s="202"/>
      <c r="VQ210" s="202"/>
      <c r="VR210" s="202"/>
      <c r="VS210" s="202"/>
      <c r="VT210" s="202"/>
      <c r="VU210" s="202"/>
      <c r="VV210" s="202"/>
      <c r="VW210" s="202"/>
      <c r="VX210" s="202"/>
      <c r="VY210" s="202"/>
      <c r="VZ210" s="202"/>
      <c r="WA210" s="202"/>
      <c r="WB210" s="202"/>
      <c r="WC210" s="202"/>
      <c r="WD210" s="202"/>
      <c r="WE210" s="202"/>
      <c r="WF210" s="202"/>
      <c r="WG210" s="202"/>
      <c r="WH210" s="202"/>
      <c r="WI210" s="202"/>
      <c r="WJ210" s="202"/>
      <c r="WK210" s="202"/>
      <c r="WL210" s="202"/>
      <c r="WM210" s="202"/>
      <c r="WN210" s="202"/>
      <c r="WO210" s="202"/>
      <c r="WP210" s="202"/>
      <c r="WQ210" s="202"/>
      <c r="WR210" s="202"/>
      <c r="WS210" s="202"/>
      <c r="WT210" s="202"/>
      <c r="WU210" s="202"/>
      <c r="WV210" s="202"/>
      <c r="WW210" s="202"/>
      <c r="WX210" s="202"/>
      <c r="WY210" s="202"/>
      <c r="WZ210" s="202"/>
      <c r="XA210" s="202"/>
      <c r="XB210" s="202"/>
      <c r="XC210" s="202"/>
      <c r="XD210" s="202"/>
      <c r="XE210" s="202"/>
      <c r="XF210" s="202"/>
      <c r="XG210" s="202"/>
      <c r="XH210" s="202"/>
      <c r="XI210" s="202"/>
      <c r="XJ210" s="202"/>
      <c r="XK210" s="202"/>
      <c r="XL210" s="202"/>
      <c r="XM210" s="202"/>
      <c r="XN210" s="202"/>
      <c r="XO210" s="202"/>
      <c r="XP210" s="202"/>
      <c r="XQ210" s="202"/>
      <c r="XR210" s="202"/>
      <c r="XS210" s="202"/>
      <c r="XT210" s="202"/>
      <c r="XU210" s="202"/>
      <c r="XV210" s="202"/>
      <c r="XW210" s="202"/>
      <c r="XX210" s="202"/>
      <c r="XY210" s="202"/>
      <c r="XZ210" s="202"/>
      <c r="YA210" s="202"/>
      <c r="YB210" s="202"/>
      <c r="YC210" s="202"/>
      <c r="YD210" s="202"/>
      <c r="YE210" s="202"/>
      <c r="YF210" s="202"/>
      <c r="YG210" s="202"/>
      <c r="YH210" s="202"/>
      <c r="YI210" s="202"/>
      <c r="YJ210" s="202"/>
      <c r="YK210" s="202"/>
      <c r="YL210" s="202"/>
      <c r="YM210" s="202"/>
      <c r="YN210" s="202"/>
      <c r="YO210" s="202"/>
      <c r="YP210" s="202"/>
      <c r="YQ210" s="202"/>
      <c r="YR210" s="202"/>
      <c r="YS210" s="202"/>
      <c r="YT210" s="202"/>
      <c r="YU210" s="202"/>
      <c r="YV210" s="202"/>
      <c r="YW210" s="202"/>
      <c r="YX210" s="202"/>
      <c r="YY210" s="202"/>
      <c r="YZ210" s="202"/>
      <c r="ZA210" s="202"/>
      <c r="ZB210" s="202"/>
      <c r="ZC210" s="202"/>
      <c r="ZD210" s="202"/>
      <c r="ZE210" s="202"/>
      <c r="ZF210" s="202"/>
      <c r="ZG210" s="202"/>
      <c r="ZH210" s="202"/>
      <c r="ZI210" s="202"/>
      <c r="ZJ210" s="202"/>
      <c r="ZK210" s="202"/>
      <c r="ZL210" s="202"/>
      <c r="ZM210" s="202"/>
      <c r="ZN210" s="202"/>
      <c r="ZO210" s="202"/>
      <c r="ZP210" s="202"/>
      <c r="ZQ210" s="202"/>
      <c r="ZR210" s="202"/>
      <c r="ZS210" s="202"/>
      <c r="ZT210" s="202"/>
      <c r="ZU210" s="202"/>
      <c r="ZV210" s="202"/>
      <c r="ZW210" s="202"/>
      <c r="ZX210" s="202"/>
      <c r="ZY210" s="202"/>
      <c r="ZZ210" s="202"/>
      <c r="AAA210" s="202"/>
      <c r="AAB210" s="202"/>
      <c r="AAC210" s="202"/>
      <c r="AAD210" s="202"/>
      <c r="AAE210" s="202"/>
      <c r="AAF210" s="202"/>
      <c r="AAG210" s="202"/>
      <c r="AAH210" s="202"/>
      <c r="AAI210" s="202"/>
      <c r="AAJ210" s="202"/>
      <c r="AAK210" s="202"/>
      <c r="AAL210" s="202"/>
      <c r="AAM210" s="202"/>
      <c r="AAN210" s="202"/>
      <c r="AAO210" s="202"/>
      <c r="AAP210" s="202"/>
      <c r="AAQ210" s="202"/>
      <c r="AAR210" s="202"/>
      <c r="AAS210" s="202"/>
      <c r="AAT210" s="202"/>
      <c r="AAU210" s="202"/>
      <c r="AAV210" s="202"/>
      <c r="AAW210" s="202"/>
      <c r="AAX210" s="202"/>
      <c r="AAY210" s="202"/>
      <c r="AAZ210" s="202"/>
      <c r="ABA210" s="202"/>
      <c r="ABB210" s="202"/>
      <c r="ABC210" s="202"/>
      <c r="ABD210" s="202"/>
      <c r="ABE210" s="202"/>
      <c r="ABF210" s="202"/>
      <c r="ABG210" s="202"/>
      <c r="ABH210" s="202"/>
      <c r="ABI210" s="202"/>
      <c r="ABJ210" s="202"/>
      <c r="ABK210" s="202"/>
      <c r="ABL210" s="202"/>
      <c r="ABM210" s="202"/>
      <c r="ABN210" s="202"/>
      <c r="ABO210" s="202"/>
      <c r="ABP210" s="202"/>
      <c r="ABQ210" s="202"/>
      <c r="ABR210" s="202"/>
      <c r="ABS210" s="202"/>
      <c r="ABT210" s="202"/>
      <c r="ABU210" s="202"/>
      <c r="ABV210" s="202"/>
      <c r="ABW210" s="202"/>
      <c r="ABX210" s="202"/>
      <c r="ABY210" s="202"/>
      <c r="ABZ210" s="202"/>
      <c r="ACA210" s="202"/>
      <c r="ACB210" s="202"/>
      <c r="ACC210" s="202"/>
      <c r="ACD210" s="202"/>
      <c r="ACE210" s="202"/>
      <c r="ACF210" s="202"/>
      <c r="ACG210" s="202"/>
      <c r="ACH210" s="202"/>
      <c r="ACI210" s="202"/>
      <c r="ACJ210" s="202"/>
      <c r="ACK210" s="202"/>
      <c r="ACL210" s="202"/>
      <c r="ACM210" s="202"/>
      <c r="ACN210" s="202"/>
      <c r="ACO210" s="202"/>
      <c r="ACP210" s="202"/>
      <c r="ACQ210" s="202"/>
      <c r="ACR210" s="202"/>
      <c r="ACS210" s="202"/>
      <c r="ACT210" s="202"/>
      <c r="ACU210" s="202"/>
      <c r="ACV210" s="202"/>
      <c r="ACW210" s="202"/>
      <c r="ACX210" s="202"/>
      <c r="ACY210" s="202"/>
      <c r="ACZ210" s="202"/>
      <c r="ADA210" s="202"/>
      <c r="ADB210" s="202"/>
      <c r="ADC210" s="202"/>
      <c r="ADD210" s="202"/>
      <c r="ADE210" s="202"/>
      <c r="ADF210" s="202"/>
      <c r="ADG210" s="202"/>
      <c r="ADH210" s="202"/>
      <c r="ADI210" s="202"/>
      <c r="ADJ210" s="202"/>
      <c r="ADK210" s="202"/>
      <c r="ADL210" s="202"/>
      <c r="ADM210" s="202"/>
      <c r="ADN210" s="202"/>
      <c r="ADO210" s="202"/>
      <c r="ADP210" s="202"/>
      <c r="ADQ210" s="202"/>
      <c r="ADR210" s="202"/>
      <c r="ADS210" s="202"/>
      <c r="ADT210" s="202"/>
      <c r="ADU210" s="202"/>
      <c r="ADV210" s="202"/>
      <c r="ADW210" s="202"/>
      <c r="ADX210" s="202"/>
      <c r="ADY210" s="202"/>
      <c r="ADZ210" s="202"/>
      <c r="AEA210" s="202"/>
      <c r="AEB210" s="202"/>
      <c r="AEC210" s="202"/>
      <c r="AED210" s="202"/>
      <c r="AEE210" s="202"/>
      <c r="AEF210" s="202"/>
      <c r="AEG210" s="202"/>
      <c r="AEH210" s="202"/>
      <c r="AEI210" s="202"/>
      <c r="AEJ210" s="202"/>
      <c r="AEK210" s="202"/>
      <c r="AEL210" s="202"/>
      <c r="AEM210" s="202"/>
      <c r="AEN210" s="202"/>
      <c r="AEO210" s="202"/>
      <c r="AEP210" s="202"/>
      <c r="AEQ210" s="202"/>
      <c r="AER210" s="202"/>
      <c r="AES210" s="202"/>
      <c r="AET210" s="202"/>
      <c r="AEU210" s="202"/>
      <c r="AEV210" s="202"/>
      <c r="AEW210" s="202"/>
      <c r="AEX210" s="202"/>
      <c r="AEY210" s="202"/>
      <c r="AEZ210" s="202"/>
      <c r="AFA210" s="202"/>
      <c r="AFB210" s="202"/>
      <c r="AFC210" s="202"/>
      <c r="AFD210" s="202"/>
      <c r="AFE210" s="202"/>
      <c r="AFF210" s="202"/>
      <c r="AFG210" s="202"/>
      <c r="AFH210" s="202"/>
      <c r="AFI210" s="202"/>
      <c r="AFJ210" s="202"/>
      <c r="AFK210" s="202"/>
      <c r="AFL210" s="202"/>
      <c r="AFM210" s="202"/>
      <c r="AFN210" s="202"/>
      <c r="AFO210" s="202"/>
      <c r="AFP210" s="202"/>
      <c r="AFQ210" s="202"/>
      <c r="AFR210" s="202"/>
      <c r="AFS210" s="202"/>
      <c r="AFT210" s="202"/>
      <c r="AFU210" s="202"/>
      <c r="AFV210" s="202"/>
      <c r="AFW210" s="202"/>
      <c r="AFX210" s="202"/>
      <c r="AFY210" s="202"/>
      <c r="AFZ210" s="202"/>
      <c r="AGA210" s="202"/>
      <c r="AGB210" s="202"/>
      <c r="AGC210" s="202"/>
      <c r="AGD210" s="202"/>
      <c r="AGE210" s="202"/>
      <c r="AGF210" s="202"/>
      <c r="AGG210" s="202"/>
      <c r="AGH210" s="202"/>
      <c r="AGI210" s="202"/>
      <c r="AGJ210" s="202"/>
      <c r="AGK210" s="202"/>
      <c r="AGL210" s="202"/>
      <c r="AGM210" s="202"/>
      <c r="AGN210" s="202"/>
      <c r="AGO210" s="202"/>
      <c r="AGP210" s="202"/>
      <c r="AGQ210" s="202"/>
      <c r="AGR210" s="202"/>
      <c r="AGS210" s="202"/>
      <c r="AGT210" s="202"/>
      <c r="AGU210" s="202"/>
      <c r="AGV210" s="202"/>
      <c r="AGW210" s="202"/>
      <c r="AGX210" s="202"/>
      <c r="AGY210" s="202"/>
      <c r="AGZ210" s="202"/>
      <c r="AHA210" s="202"/>
      <c r="AHB210" s="202"/>
      <c r="AHC210" s="202"/>
      <c r="AHD210" s="202"/>
      <c r="AHE210" s="202"/>
      <c r="AHF210" s="202"/>
      <c r="AHG210" s="202"/>
      <c r="AHH210" s="202"/>
      <c r="AHI210" s="202"/>
      <c r="AHJ210" s="202"/>
      <c r="AHK210" s="202"/>
      <c r="AHL210" s="202"/>
      <c r="AHM210" s="202"/>
      <c r="AHN210" s="202"/>
      <c r="AHO210" s="202"/>
      <c r="AHP210" s="202"/>
      <c r="AHQ210" s="202"/>
      <c r="AHR210" s="202"/>
      <c r="AHS210" s="202"/>
      <c r="AHT210" s="202"/>
      <c r="AHU210" s="202"/>
      <c r="AHV210" s="202"/>
      <c r="AHW210" s="202"/>
      <c r="AHX210" s="202"/>
      <c r="AHY210" s="202"/>
      <c r="AHZ210" s="202"/>
      <c r="AIA210" s="202"/>
      <c r="AIB210" s="202"/>
      <c r="AIC210" s="202"/>
      <c r="AID210" s="202"/>
      <c r="AIE210" s="202"/>
      <c r="AIF210" s="202"/>
      <c r="AIG210" s="202"/>
      <c r="AIH210" s="202"/>
      <c r="AII210" s="202"/>
      <c r="AIJ210" s="202"/>
      <c r="AIK210" s="202"/>
      <c r="AIL210" s="202"/>
      <c r="AIM210" s="202"/>
      <c r="AIN210" s="202"/>
      <c r="AIO210" s="202"/>
      <c r="AIP210" s="202"/>
      <c r="AIQ210" s="202"/>
      <c r="AIR210" s="202"/>
      <c r="AIS210" s="202"/>
      <c r="AIT210" s="202"/>
      <c r="AIU210" s="202"/>
      <c r="AIV210" s="202"/>
      <c r="AIW210" s="202"/>
      <c r="AIX210" s="202"/>
      <c r="AIY210" s="202"/>
      <c r="AIZ210" s="202"/>
      <c r="AJA210" s="202"/>
      <c r="AJB210" s="202"/>
      <c r="AJC210" s="202"/>
      <c r="AJD210" s="202"/>
      <c r="AJE210" s="202"/>
      <c r="AJF210" s="202"/>
      <c r="AJG210" s="202"/>
      <c r="AJH210" s="202"/>
      <c r="AJI210" s="202"/>
      <c r="AJJ210" s="202"/>
      <c r="AJK210" s="202"/>
      <c r="AJL210" s="202"/>
      <c r="AJM210" s="202"/>
      <c r="AJN210" s="202"/>
      <c r="AJO210" s="202"/>
      <c r="AJP210" s="202"/>
      <c r="AJQ210" s="202"/>
      <c r="AJR210" s="202"/>
      <c r="AJS210" s="202"/>
      <c r="AJT210" s="202"/>
      <c r="AJU210" s="202"/>
      <c r="AJV210" s="202"/>
      <c r="AJW210" s="202"/>
      <c r="AJX210" s="202"/>
      <c r="AJY210" s="202"/>
      <c r="AJZ210" s="202"/>
      <c r="AKA210" s="202"/>
      <c r="AKB210" s="202"/>
      <c r="AKC210" s="202"/>
      <c r="AKD210" s="202"/>
      <c r="AKE210" s="202"/>
      <c r="AKF210" s="202"/>
      <c r="AKG210" s="202"/>
      <c r="AKH210" s="202"/>
      <c r="AKI210" s="202"/>
      <c r="AKJ210" s="202"/>
      <c r="AKK210" s="202"/>
      <c r="AKL210" s="202"/>
      <c r="AKM210" s="202"/>
      <c r="AKN210" s="202"/>
      <c r="AKO210" s="202"/>
      <c r="AKP210" s="202"/>
      <c r="AKQ210" s="202"/>
      <c r="AKR210" s="202"/>
      <c r="AKS210" s="202"/>
      <c r="AKT210" s="202"/>
      <c r="AKU210" s="202"/>
      <c r="AKV210" s="202"/>
      <c r="AKW210" s="202"/>
      <c r="AKX210" s="202"/>
      <c r="AKY210" s="202"/>
      <c r="AKZ210" s="202"/>
      <c r="ALA210" s="202"/>
      <c r="ALB210" s="202"/>
      <c r="ALC210" s="202"/>
      <c r="ALD210" s="202"/>
      <c r="ALE210" s="202"/>
      <c r="ALF210" s="202"/>
      <c r="ALG210" s="202"/>
      <c r="ALH210" s="202"/>
      <c r="ALI210" s="202"/>
      <c r="ALJ210" s="202"/>
      <c r="ALK210" s="202"/>
      <c r="ALL210" s="202"/>
      <c r="ALM210" s="202"/>
      <c r="ALN210" s="202"/>
      <c r="ALO210" s="202"/>
      <c r="ALP210" s="202"/>
      <c r="ALQ210" s="202"/>
      <c r="ALR210" s="202"/>
      <c r="ALS210" s="202"/>
      <c r="ALT210" s="202"/>
      <c r="ALU210" s="202"/>
      <c r="ALV210" s="202"/>
      <c r="ALW210" s="202"/>
      <c r="ALX210" s="202"/>
      <c r="ALY210" s="202"/>
      <c r="ALZ210" s="202"/>
      <c r="AMA210" s="202"/>
      <c r="AMB210" s="202"/>
      <c r="AMC210" s="202"/>
      <c r="AMD210" s="202"/>
      <c r="AME210" s="202"/>
      <c r="AMF210" s="202"/>
    </row>
    <row r="211" spans="1:1020" s="208" customFormat="1">
      <c r="A211" s="292"/>
      <c r="B211" s="261"/>
      <c r="C211" s="194" t="s">
        <v>431</v>
      </c>
      <c r="D211" s="338">
        <v>0</v>
      </c>
      <c r="E211" s="339">
        <v>0</v>
      </c>
      <c r="F211" s="339">
        <v>0</v>
      </c>
      <c r="G211" s="339">
        <v>0</v>
      </c>
      <c r="H211" s="339">
        <v>0</v>
      </c>
      <c r="I211" s="225">
        <f t="shared" si="27"/>
        <v>0</v>
      </c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Q211" s="202"/>
      <c r="BR211" s="202"/>
      <c r="BS211" s="202"/>
      <c r="BT211" s="202"/>
      <c r="BU211" s="202"/>
      <c r="BV211" s="202"/>
      <c r="BW211" s="202"/>
      <c r="BX211" s="202"/>
      <c r="BY211" s="202"/>
      <c r="BZ211" s="202"/>
      <c r="CA211" s="202"/>
      <c r="CB211" s="202"/>
      <c r="CC211" s="202"/>
      <c r="CD211" s="202"/>
      <c r="CE211" s="202"/>
      <c r="CF211" s="202"/>
      <c r="CG211" s="202"/>
      <c r="CH211" s="202"/>
      <c r="CI211" s="202"/>
      <c r="CJ211" s="202"/>
      <c r="CK211" s="202"/>
      <c r="CL211" s="202"/>
      <c r="CM211" s="202"/>
      <c r="CN211" s="202"/>
      <c r="CO211" s="202"/>
      <c r="CP211" s="202"/>
      <c r="CQ211" s="202"/>
      <c r="CR211" s="202"/>
      <c r="CS211" s="202"/>
      <c r="CT211" s="202"/>
      <c r="CU211" s="202"/>
      <c r="CV211" s="202"/>
      <c r="CW211" s="202"/>
      <c r="CX211" s="202"/>
      <c r="CY211" s="202"/>
      <c r="CZ211" s="202"/>
      <c r="DA211" s="202"/>
      <c r="DB211" s="202"/>
      <c r="DC211" s="202"/>
      <c r="DD211" s="202"/>
      <c r="DE211" s="202"/>
      <c r="DF211" s="202"/>
      <c r="DG211" s="202"/>
      <c r="DH211" s="202"/>
      <c r="DI211" s="202"/>
      <c r="DJ211" s="202"/>
      <c r="DK211" s="202"/>
      <c r="DL211" s="202"/>
      <c r="DM211" s="202"/>
      <c r="DN211" s="202"/>
      <c r="DO211" s="202"/>
      <c r="DP211" s="202"/>
      <c r="DQ211" s="202"/>
      <c r="DR211" s="202"/>
      <c r="DS211" s="202"/>
      <c r="DT211" s="202"/>
      <c r="DU211" s="202"/>
      <c r="DV211" s="202"/>
      <c r="DW211" s="202"/>
      <c r="DX211" s="202"/>
      <c r="DY211" s="202"/>
      <c r="DZ211" s="202"/>
      <c r="EA211" s="202"/>
      <c r="EB211" s="202"/>
      <c r="EC211" s="202"/>
      <c r="ED211" s="202"/>
      <c r="EE211" s="202"/>
      <c r="EF211" s="202"/>
      <c r="EG211" s="202"/>
      <c r="EH211" s="202"/>
      <c r="EI211" s="202"/>
      <c r="EJ211" s="202"/>
      <c r="EK211" s="202"/>
      <c r="EL211" s="202"/>
      <c r="EM211" s="202"/>
      <c r="EN211" s="202"/>
      <c r="EO211" s="202"/>
      <c r="EP211" s="202"/>
      <c r="EQ211" s="202"/>
      <c r="ER211" s="202"/>
      <c r="ES211" s="202"/>
      <c r="ET211" s="202"/>
      <c r="EU211" s="202"/>
      <c r="EV211" s="202"/>
      <c r="EW211" s="202"/>
      <c r="EX211" s="202"/>
      <c r="EY211" s="202"/>
      <c r="EZ211" s="202"/>
      <c r="FA211" s="202"/>
      <c r="FB211" s="202"/>
      <c r="FC211" s="202"/>
      <c r="FD211" s="202"/>
      <c r="FE211" s="202"/>
      <c r="FF211" s="202"/>
      <c r="FG211" s="202"/>
      <c r="FH211" s="202"/>
      <c r="FI211" s="202"/>
      <c r="FJ211" s="202"/>
      <c r="FK211" s="202"/>
      <c r="FL211" s="202"/>
      <c r="FM211" s="202"/>
      <c r="FN211" s="202"/>
      <c r="FO211" s="202"/>
      <c r="FP211" s="202"/>
      <c r="FQ211" s="202"/>
      <c r="FR211" s="202"/>
      <c r="FS211" s="202"/>
      <c r="FT211" s="202"/>
      <c r="FU211" s="202"/>
      <c r="FV211" s="202"/>
      <c r="FW211" s="202"/>
      <c r="FX211" s="202"/>
      <c r="FY211" s="202"/>
      <c r="FZ211" s="202"/>
      <c r="GA211" s="202"/>
      <c r="GB211" s="202"/>
      <c r="GC211" s="202"/>
      <c r="GD211" s="202"/>
      <c r="GE211" s="202"/>
      <c r="GF211" s="202"/>
      <c r="GG211" s="202"/>
      <c r="GH211" s="202"/>
      <c r="GI211" s="202"/>
      <c r="GJ211" s="202"/>
      <c r="GK211" s="202"/>
      <c r="GL211" s="202"/>
      <c r="GM211" s="202"/>
      <c r="GN211" s="202"/>
      <c r="GO211" s="202"/>
      <c r="GP211" s="202"/>
      <c r="GQ211" s="202"/>
      <c r="GR211" s="202"/>
      <c r="GS211" s="202"/>
      <c r="GT211" s="202"/>
      <c r="GU211" s="202"/>
      <c r="GV211" s="202"/>
      <c r="GW211" s="202"/>
      <c r="GX211" s="202"/>
      <c r="GY211" s="202"/>
      <c r="GZ211" s="202"/>
      <c r="HA211" s="202"/>
      <c r="HB211" s="202"/>
      <c r="HC211" s="202"/>
      <c r="HD211" s="202"/>
      <c r="HE211" s="202"/>
      <c r="HF211" s="202"/>
      <c r="HG211" s="202"/>
      <c r="HH211" s="202"/>
      <c r="HI211" s="202"/>
      <c r="HJ211" s="202"/>
      <c r="HK211" s="202"/>
      <c r="HL211" s="202"/>
      <c r="HM211" s="202"/>
      <c r="HN211" s="202"/>
      <c r="HO211" s="202"/>
      <c r="HP211" s="202"/>
      <c r="HQ211" s="202"/>
      <c r="HR211" s="202"/>
      <c r="HS211" s="202"/>
      <c r="HT211" s="202"/>
      <c r="HU211" s="202"/>
      <c r="HV211" s="202"/>
      <c r="HW211" s="202"/>
      <c r="HX211" s="202"/>
      <c r="HY211" s="202"/>
      <c r="HZ211" s="202"/>
      <c r="IA211" s="202"/>
      <c r="IB211" s="202"/>
      <c r="IC211" s="202"/>
      <c r="ID211" s="202"/>
      <c r="IE211" s="202"/>
      <c r="IF211" s="202"/>
      <c r="IG211" s="202"/>
      <c r="IH211" s="202"/>
      <c r="II211" s="202"/>
      <c r="IJ211" s="202"/>
      <c r="IK211" s="202"/>
      <c r="IL211" s="202"/>
      <c r="IM211" s="202"/>
      <c r="IN211" s="202"/>
      <c r="IO211" s="202"/>
      <c r="IP211" s="202"/>
      <c r="IQ211" s="202"/>
      <c r="IR211" s="202"/>
      <c r="IS211" s="202"/>
      <c r="IT211" s="202"/>
      <c r="IU211" s="202"/>
      <c r="IV211" s="202"/>
      <c r="IW211" s="202"/>
      <c r="IX211" s="202"/>
      <c r="IY211" s="202"/>
      <c r="IZ211" s="202"/>
      <c r="JA211" s="202"/>
      <c r="JB211" s="202"/>
      <c r="JC211" s="202"/>
      <c r="JD211" s="202"/>
      <c r="JE211" s="202"/>
      <c r="JF211" s="202"/>
      <c r="JG211" s="202"/>
      <c r="JH211" s="202"/>
      <c r="JI211" s="202"/>
      <c r="JJ211" s="202"/>
      <c r="JK211" s="202"/>
      <c r="JL211" s="202"/>
      <c r="JM211" s="202"/>
      <c r="JN211" s="202"/>
      <c r="JO211" s="202"/>
      <c r="JP211" s="202"/>
      <c r="JQ211" s="202"/>
      <c r="JR211" s="202"/>
      <c r="JS211" s="202"/>
      <c r="JT211" s="202"/>
      <c r="JU211" s="202"/>
      <c r="JV211" s="202"/>
      <c r="JW211" s="202"/>
      <c r="JX211" s="202"/>
      <c r="JY211" s="202"/>
      <c r="JZ211" s="202"/>
      <c r="KA211" s="202"/>
      <c r="KB211" s="202"/>
      <c r="KC211" s="202"/>
      <c r="KD211" s="202"/>
      <c r="KE211" s="202"/>
      <c r="KF211" s="202"/>
      <c r="KG211" s="202"/>
      <c r="KH211" s="202"/>
      <c r="KI211" s="202"/>
      <c r="KJ211" s="202"/>
      <c r="KK211" s="202"/>
      <c r="KL211" s="202"/>
      <c r="KM211" s="202"/>
      <c r="KN211" s="202"/>
      <c r="KO211" s="202"/>
      <c r="KP211" s="202"/>
      <c r="KQ211" s="202"/>
      <c r="KR211" s="202"/>
      <c r="KS211" s="202"/>
      <c r="KT211" s="202"/>
      <c r="KU211" s="202"/>
      <c r="KV211" s="202"/>
      <c r="KW211" s="202"/>
      <c r="KX211" s="202"/>
      <c r="KY211" s="202"/>
      <c r="KZ211" s="202"/>
      <c r="LA211" s="202"/>
      <c r="LB211" s="202"/>
      <c r="LC211" s="202"/>
      <c r="LD211" s="202"/>
      <c r="LE211" s="202"/>
      <c r="LF211" s="202"/>
      <c r="LG211" s="202"/>
      <c r="LH211" s="202"/>
      <c r="LI211" s="202"/>
      <c r="LJ211" s="202"/>
      <c r="LK211" s="202"/>
      <c r="LL211" s="202"/>
      <c r="LM211" s="202"/>
      <c r="LN211" s="202"/>
      <c r="LO211" s="202"/>
      <c r="LP211" s="202"/>
      <c r="LQ211" s="202"/>
      <c r="LR211" s="202"/>
      <c r="LS211" s="202"/>
      <c r="LT211" s="202"/>
      <c r="LU211" s="202"/>
      <c r="LV211" s="202"/>
      <c r="LW211" s="202"/>
      <c r="LX211" s="202"/>
      <c r="LY211" s="202"/>
      <c r="LZ211" s="202"/>
      <c r="MA211" s="202"/>
      <c r="MB211" s="202"/>
      <c r="MC211" s="202"/>
      <c r="MD211" s="202"/>
      <c r="ME211" s="202"/>
      <c r="MF211" s="202"/>
      <c r="MG211" s="202"/>
      <c r="MH211" s="202"/>
      <c r="MI211" s="202"/>
      <c r="MJ211" s="202"/>
      <c r="MK211" s="202"/>
      <c r="ML211" s="202"/>
      <c r="MM211" s="202"/>
      <c r="MN211" s="202"/>
      <c r="MO211" s="202"/>
      <c r="MP211" s="202"/>
      <c r="MQ211" s="202"/>
      <c r="MR211" s="202"/>
      <c r="MS211" s="202"/>
      <c r="MT211" s="202"/>
      <c r="MU211" s="202"/>
      <c r="MV211" s="202"/>
      <c r="MW211" s="202"/>
      <c r="MX211" s="202"/>
      <c r="MY211" s="202"/>
      <c r="MZ211" s="202"/>
      <c r="NA211" s="202"/>
      <c r="NB211" s="202"/>
      <c r="NC211" s="202"/>
      <c r="ND211" s="202"/>
      <c r="NE211" s="202"/>
      <c r="NF211" s="202"/>
      <c r="NG211" s="202"/>
      <c r="NH211" s="202"/>
      <c r="NI211" s="202"/>
      <c r="NJ211" s="202"/>
      <c r="NK211" s="202"/>
      <c r="NL211" s="202"/>
      <c r="NM211" s="202"/>
      <c r="NN211" s="202"/>
      <c r="NO211" s="202"/>
      <c r="NP211" s="202"/>
      <c r="NQ211" s="202"/>
      <c r="NR211" s="202"/>
      <c r="NS211" s="202"/>
      <c r="NT211" s="202"/>
      <c r="NU211" s="202"/>
      <c r="NV211" s="202"/>
      <c r="NW211" s="202"/>
      <c r="NX211" s="202"/>
      <c r="NY211" s="202"/>
      <c r="NZ211" s="202"/>
      <c r="OA211" s="202"/>
      <c r="OB211" s="202"/>
      <c r="OC211" s="202"/>
      <c r="OD211" s="202"/>
      <c r="OE211" s="202"/>
      <c r="OF211" s="202"/>
      <c r="OG211" s="202"/>
      <c r="OH211" s="202"/>
      <c r="OI211" s="202"/>
      <c r="OJ211" s="202"/>
      <c r="OK211" s="202"/>
      <c r="OL211" s="202"/>
      <c r="OM211" s="202"/>
      <c r="ON211" s="202"/>
      <c r="OO211" s="202"/>
      <c r="OP211" s="202"/>
      <c r="OQ211" s="202"/>
      <c r="OR211" s="202"/>
      <c r="OS211" s="202"/>
      <c r="OT211" s="202"/>
      <c r="OU211" s="202"/>
      <c r="OV211" s="202"/>
      <c r="OW211" s="202"/>
      <c r="OX211" s="202"/>
      <c r="OY211" s="202"/>
      <c r="OZ211" s="202"/>
      <c r="PA211" s="202"/>
      <c r="PB211" s="202"/>
      <c r="PC211" s="202"/>
      <c r="PD211" s="202"/>
      <c r="PE211" s="202"/>
      <c r="PF211" s="202"/>
      <c r="PG211" s="202"/>
      <c r="PH211" s="202"/>
      <c r="PI211" s="202"/>
      <c r="PJ211" s="202"/>
      <c r="PK211" s="202"/>
      <c r="PL211" s="202"/>
      <c r="PM211" s="202"/>
      <c r="PN211" s="202"/>
      <c r="PO211" s="202"/>
      <c r="PP211" s="202"/>
      <c r="PQ211" s="202"/>
      <c r="PR211" s="202"/>
      <c r="PS211" s="202"/>
      <c r="PT211" s="202"/>
      <c r="PU211" s="202"/>
      <c r="PV211" s="202"/>
      <c r="PW211" s="202"/>
      <c r="PX211" s="202"/>
      <c r="PY211" s="202"/>
      <c r="PZ211" s="202"/>
      <c r="QA211" s="202"/>
      <c r="QB211" s="202"/>
      <c r="QC211" s="202"/>
      <c r="QD211" s="202"/>
      <c r="QE211" s="202"/>
      <c r="QF211" s="202"/>
      <c r="QG211" s="202"/>
      <c r="QH211" s="202"/>
      <c r="QI211" s="202"/>
      <c r="QJ211" s="202"/>
      <c r="QK211" s="202"/>
      <c r="QL211" s="202"/>
      <c r="QM211" s="202"/>
      <c r="QN211" s="202"/>
      <c r="QO211" s="202"/>
      <c r="QP211" s="202"/>
      <c r="QQ211" s="202"/>
      <c r="QR211" s="202"/>
      <c r="QS211" s="202"/>
      <c r="QT211" s="202"/>
      <c r="QU211" s="202"/>
      <c r="QV211" s="202"/>
      <c r="QW211" s="202"/>
      <c r="QX211" s="202"/>
      <c r="QY211" s="202"/>
      <c r="QZ211" s="202"/>
      <c r="RA211" s="202"/>
      <c r="RB211" s="202"/>
      <c r="RC211" s="202"/>
      <c r="RD211" s="202"/>
      <c r="RE211" s="202"/>
      <c r="RF211" s="202"/>
      <c r="RG211" s="202"/>
      <c r="RH211" s="202"/>
      <c r="RI211" s="202"/>
      <c r="RJ211" s="202"/>
      <c r="RK211" s="202"/>
      <c r="RL211" s="202"/>
      <c r="RM211" s="202"/>
      <c r="RN211" s="202"/>
      <c r="RO211" s="202"/>
      <c r="RP211" s="202"/>
      <c r="RQ211" s="202"/>
      <c r="RR211" s="202"/>
      <c r="RS211" s="202"/>
      <c r="RT211" s="202"/>
      <c r="RU211" s="202"/>
      <c r="RV211" s="202"/>
      <c r="RW211" s="202"/>
      <c r="RX211" s="202"/>
      <c r="RY211" s="202"/>
      <c r="RZ211" s="202"/>
      <c r="SA211" s="202"/>
      <c r="SB211" s="202"/>
      <c r="SC211" s="202"/>
      <c r="SD211" s="202"/>
      <c r="SE211" s="202"/>
      <c r="SF211" s="202"/>
      <c r="SG211" s="202"/>
      <c r="SH211" s="202"/>
      <c r="SI211" s="202"/>
      <c r="SJ211" s="202"/>
      <c r="SK211" s="202"/>
      <c r="SL211" s="202"/>
      <c r="SM211" s="202"/>
      <c r="SN211" s="202"/>
      <c r="SO211" s="202"/>
      <c r="SP211" s="202"/>
      <c r="SQ211" s="202"/>
      <c r="SR211" s="202"/>
      <c r="SS211" s="202"/>
      <c r="ST211" s="202"/>
      <c r="SU211" s="202"/>
      <c r="SV211" s="202"/>
      <c r="SW211" s="202"/>
      <c r="SX211" s="202"/>
      <c r="SY211" s="202"/>
      <c r="SZ211" s="202"/>
      <c r="TA211" s="202"/>
      <c r="TB211" s="202"/>
      <c r="TC211" s="202"/>
      <c r="TD211" s="202"/>
      <c r="TE211" s="202"/>
      <c r="TF211" s="202"/>
      <c r="TG211" s="202"/>
      <c r="TH211" s="202"/>
      <c r="TI211" s="202"/>
      <c r="TJ211" s="202"/>
      <c r="TK211" s="202"/>
      <c r="TL211" s="202"/>
      <c r="TM211" s="202"/>
      <c r="TN211" s="202"/>
      <c r="TO211" s="202"/>
      <c r="TP211" s="202"/>
      <c r="TQ211" s="202"/>
      <c r="TR211" s="202"/>
      <c r="TS211" s="202"/>
      <c r="TT211" s="202"/>
      <c r="TU211" s="202"/>
      <c r="TV211" s="202"/>
      <c r="TW211" s="202"/>
      <c r="TX211" s="202"/>
      <c r="TY211" s="202"/>
      <c r="TZ211" s="202"/>
      <c r="UA211" s="202"/>
      <c r="UB211" s="202"/>
      <c r="UC211" s="202"/>
      <c r="UD211" s="202"/>
      <c r="UE211" s="202"/>
      <c r="UF211" s="202"/>
      <c r="UG211" s="202"/>
      <c r="UH211" s="202"/>
      <c r="UI211" s="202"/>
      <c r="UJ211" s="202"/>
      <c r="UK211" s="202"/>
      <c r="UL211" s="202"/>
      <c r="UM211" s="202"/>
      <c r="UN211" s="202"/>
      <c r="UO211" s="202"/>
      <c r="UP211" s="202"/>
      <c r="UQ211" s="202"/>
      <c r="UR211" s="202"/>
      <c r="US211" s="202"/>
      <c r="UT211" s="202"/>
      <c r="UU211" s="202"/>
      <c r="UV211" s="202"/>
      <c r="UW211" s="202"/>
      <c r="UX211" s="202"/>
      <c r="UY211" s="202"/>
      <c r="UZ211" s="202"/>
      <c r="VA211" s="202"/>
      <c r="VB211" s="202"/>
      <c r="VC211" s="202"/>
      <c r="VD211" s="202"/>
      <c r="VE211" s="202"/>
      <c r="VF211" s="202"/>
      <c r="VG211" s="202"/>
      <c r="VH211" s="202"/>
      <c r="VI211" s="202"/>
      <c r="VJ211" s="202"/>
      <c r="VK211" s="202"/>
      <c r="VL211" s="202"/>
      <c r="VM211" s="202"/>
      <c r="VN211" s="202"/>
      <c r="VO211" s="202"/>
      <c r="VP211" s="202"/>
      <c r="VQ211" s="202"/>
      <c r="VR211" s="202"/>
      <c r="VS211" s="202"/>
      <c r="VT211" s="202"/>
      <c r="VU211" s="202"/>
      <c r="VV211" s="202"/>
      <c r="VW211" s="202"/>
      <c r="VX211" s="202"/>
      <c r="VY211" s="202"/>
      <c r="VZ211" s="202"/>
      <c r="WA211" s="202"/>
      <c r="WB211" s="202"/>
      <c r="WC211" s="202"/>
      <c r="WD211" s="202"/>
      <c r="WE211" s="202"/>
      <c r="WF211" s="202"/>
      <c r="WG211" s="202"/>
      <c r="WH211" s="202"/>
      <c r="WI211" s="202"/>
      <c r="WJ211" s="202"/>
      <c r="WK211" s="202"/>
      <c r="WL211" s="202"/>
      <c r="WM211" s="202"/>
      <c r="WN211" s="202"/>
      <c r="WO211" s="202"/>
      <c r="WP211" s="202"/>
      <c r="WQ211" s="202"/>
      <c r="WR211" s="202"/>
      <c r="WS211" s="202"/>
      <c r="WT211" s="202"/>
      <c r="WU211" s="202"/>
      <c r="WV211" s="202"/>
      <c r="WW211" s="202"/>
      <c r="WX211" s="202"/>
      <c r="WY211" s="202"/>
      <c r="WZ211" s="202"/>
      <c r="XA211" s="202"/>
      <c r="XB211" s="202"/>
      <c r="XC211" s="202"/>
      <c r="XD211" s="202"/>
      <c r="XE211" s="202"/>
      <c r="XF211" s="202"/>
      <c r="XG211" s="202"/>
      <c r="XH211" s="202"/>
      <c r="XI211" s="202"/>
      <c r="XJ211" s="202"/>
      <c r="XK211" s="202"/>
      <c r="XL211" s="202"/>
      <c r="XM211" s="202"/>
      <c r="XN211" s="202"/>
      <c r="XO211" s="202"/>
      <c r="XP211" s="202"/>
      <c r="XQ211" s="202"/>
      <c r="XR211" s="202"/>
      <c r="XS211" s="202"/>
      <c r="XT211" s="202"/>
      <c r="XU211" s="202"/>
      <c r="XV211" s="202"/>
      <c r="XW211" s="202"/>
      <c r="XX211" s="202"/>
      <c r="XY211" s="202"/>
      <c r="XZ211" s="202"/>
      <c r="YA211" s="202"/>
      <c r="YB211" s="202"/>
      <c r="YC211" s="202"/>
      <c r="YD211" s="202"/>
      <c r="YE211" s="202"/>
      <c r="YF211" s="202"/>
      <c r="YG211" s="202"/>
      <c r="YH211" s="202"/>
      <c r="YI211" s="202"/>
      <c r="YJ211" s="202"/>
      <c r="YK211" s="202"/>
      <c r="YL211" s="202"/>
      <c r="YM211" s="202"/>
      <c r="YN211" s="202"/>
      <c r="YO211" s="202"/>
      <c r="YP211" s="202"/>
      <c r="YQ211" s="202"/>
      <c r="YR211" s="202"/>
      <c r="YS211" s="202"/>
      <c r="YT211" s="202"/>
      <c r="YU211" s="202"/>
      <c r="YV211" s="202"/>
      <c r="YW211" s="202"/>
      <c r="YX211" s="202"/>
      <c r="YY211" s="202"/>
      <c r="YZ211" s="202"/>
      <c r="ZA211" s="202"/>
      <c r="ZB211" s="202"/>
      <c r="ZC211" s="202"/>
      <c r="ZD211" s="202"/>
      <c r="ZE211" s="202"/>
      <c r="ZF211" s="202"/>
      <c r="ZG211" s="202"/>
      <c r="ZH211" s="202"/>
      <c r="ZI211" s="202"/>
      <c r="ZJ211" s="202"/>
      <c r="ZK211" s="202"/>
      <c r="ZL211" s="202"/>
      <c r="ZM211" s="202"/>
      <c r="ZN211" s="202"/>
      <c r="ZO211" s="202"/>
      <c r="ZP211" s="202"/>
      <c r="ZQ211" s="202"/>
      <c r="ZR211" s="202"/>
      <c r="ZS211" s="202"/>
      <c r="ZT211" s="202"/>
      <c r="ZU211" s="202"/>
      <c r="ZV211" s="202"/>
      <c r="ZW211" s="202"/>
      <c r="ZX211" s="202"/>
      <c r="ZY211" s="202"/>
      <c r="ZZ211" s="202"/>
      <c r="AAA211" s="202"/>
      <c r="AAB211" s="202"/>
      <c r="AAC211" s="202"/>
      <c r="AAD211" s="202"/>
      <c r="AAE211" s="202"/>
      <c r="AAF211" s="202"/>
      <c r="AAG211" s="202"/>
      <c r="AAH211" s="202"/>
      <c r="AAI211" s="202"/>
      <c r="AAJ211" s="202"/>
      <c r="AAK211" s="202"/>
      <c r="AAL211" s="202"/>
      <c r="AAM211" s="202"/>
      <c r="AAN211" s="202"/>
      <c r="AAO211" s="202"/>
      <c r="AAP211" s="202"/>
      <c r="AAQ211" s="202"/>
      <c r="AAR211" s="202"/>
      <c r="AAS211" s="202"/>
      <c r="AAT211" s="202"/>
      <c r="AAU211" s="202"/>
      <c r="AAV211" s="202"/>
      <c r="AAW211" s="202"/>
      <c r="AAX211" s="202"/>
      <c r="AAY211" s="202"/>
      <c r="AAZ211" s="202"/>
      <c r="ABA211" s="202"/>
      <c r="ABB211" s="202"/>
      <c r="ABC211" s="202"/>
      <c r="ABD211" s="202"/>
      <c r="ABE211" s="202"/>
      <c r="ABF211" s="202"/>
      <c r="ABG211" s="202"/>
      <c r="ABH211" s="202"/>
      <c r="ABI211" s="202"/>
      <c r="ABJ211" s="202"/>
      <c r="ABK211" s="202"/>
      <c r="ABL211" s="202"/>
      <c r="ABM211" s="202"/>
      <c r="ABN211" s="202"/>
      <c r="ABO211" s="202"/>
      <c r="ABP211" s="202"/>
      <c r="ABQ211" s="202"/>
      <c r="ABR211" s="202"/>
      <c r="ABS211" s="202"/>
      <c r="ABT211" s="202"/>
      <c r="ABU211" s="202"/>
      <c r="ABV211" s="202"/>
      <c r="ABW211" s="202"/>
      <c r="ABX211" s="202"/>
      <c r="ABY211" s="202"/>
      <c r="ABZ211" s="202"/>
      <c r="ACA211" s="202"/>
      <c r="ACB211" s="202"/>
      <c r="ACC211" s="202"/>
      <c r="ACD211" s="202"/>
      <c r="ACE211" s="202"/>
      <c r="ACF211" s="202"/>
      <c r="ACG211" s="202"/>
      <c r="ACH211" s="202"/>
      <c r="ACI211" s="202"/>
      <c r="ACJ211" s="202"/>
      <c r="ACK211" s="202"/>
      <c r="ACL211" s="202"/>
      <c r="ACM211" s="202"/>
      <c r="ACN211" s="202"/>
      <c r="ACO211" s="202"/>
      <c r="ACP211" s="202"/>
      <c r="ACQ211" s="202"/>
      <c r="ACR211" s="202"/>
      <c r="ACS211" s="202"/>
      <c r="ACT211" s="202"/>
      <c r="ACU211" s="202"/>
      <c r="ACV211" s="202"/>
      <c r="ACW211" s="202"/>
      <c r="ACX211" s="202"/>
      <c r="ACY211" s="202"/>
      <c r="ACZ211" s="202"/>
      <c r="ADA211" s="202"/>
      <c r="ADB211" s="202"/>
      <c r="ADC211" s="202"/>
      <c r="ADD211" s="202"/>
      <c r="ADE211" s="202"/>
      <c r="ADF211" s="202"/>
      <c r="ADG211" s="202"/>
      <c r="ADH211" s="202"/>
      <c r="ADI211" s="202"/>
      <c r="ADJ211" s="202"/>
      <c r="ADK211" s="202"/>
      <c r="ADL211" s="202"/>
      <c r="ADM211" s="202"/>
      <c r="ADN211" s="202"/>
      <c r="ADO211" s="202"/>
      <c r="ADP211" s="202"/>
      <c r="ADQ211" s="202"/>
      <c r="ADR211" s="202"/>
      <c r="ADS211" s="202"/>
      <c r="ADT211" s="202"/>
      <c r="ADU211" s="202"/>
      <c r="ADV211" s="202"/>
      <c r="ADW211" s="202"/>
      <c r="ADX211" s="202"/>
      <c r="ADY211" s="202"/>
      <c r="ADZ211" s="202"/>
      <c r="AEA211" s="202"/>
      <c r="AEB211" s="202"/>
      <c r="AEC211" s="202"/>
      <c r="AED211" s="202"/>
      <c r="AEE211" s="202"/>
      <c r="AEF211" s="202"/>
      <c r="AEG211" s="202"/>
      <c r="AEH211" s="202"/>
      <c r="AEI211" s="202"/>
      <c r="AEJ211" s="202"/>
      <c r="AEK211" s="202"/>
      <c r="AEL211" s="202"/>
      <c r="AEM211" s="202"/>
      <c r="AEN211" s="202"/>
      <c r="AEO211" s="202"/>
      <c r="AEP211" s="202"/>
      <c r="AEQ211" s="202"/>
      <c r="AER211" s="202"/>
      <c r="AES211" s="202"/>
      <c r="AET211" s="202"/>
      <c r="AEU211" s="202"/>
      <c r="AEV211" s="202"/>
      <c r="AEW211" s="202"/>
      <c r="AEX211" s="202"/>
      <c r="AEY211" s="202"/>
      <c r="AEZ211" s="202"/>
      <c r="AFA211" s="202"/>
      <c r="AFB211" s="202"/>
      <c r="AFC211" s="202"/>
      <c r="AFD211" s="202"/>
      <c r="AFE211" s="202"/>
      <c r="AFF211" s="202"/>
      <c r="AFG211" s="202"/>
      <c r="AFH211" s="202"/>
      <c r="AFI211" s="202"/>
      <c r="AFJ211" s="202"/>
      <c r="AFK211" s="202"/>
      <c r="AFL211" s="202"/>
      <c r="AFM211" s="202"/>
      <c r="AFN211" s="202"/>
      <c r="AFO211" s="202"/>
      <c r="AFP211" s="202"/>
      <c r="AFQ211" s="202"/>
      <c r="AFR211" s="202"/>
      <c r="AFS211" s="202"/>
      <c r="AFT211" s="202"/>
      <c r="AFU211" s="202"/>
      <c r="AFV211" s="202"/>
      <c r="AFW211" s="202"/>
      <c r="AFX211" s="202"/>
      <c r="AFY211" s="202"/>
      <c r="AFZ211" s="202"/>
      <c r="AGA211" s="202"/>
      <c r="AGB211" s="202"/>
      <c r="AGC211" s="202"/>
      <c r="AGD211" s="202"/>
      <c r="AGE211" s="202"/>
      <c r="AGF211" s="202"/>
      <c r="AGG211" s="202"/>
      <c r="AGH211" s="202"/>
      <c r="AGI211" s="202"/>
      <c r="AGJ211" s="202"/>
      <c r="AGK211" s="202"/>
      <c r="AGL211" s="202"/>
      <c r="AGM211" s="202"/>
      <c r="AGN211" s="202"/>
      <c r="AGO211" s="202"/>
      <c r="AGP211" s="202"/>
      <c r="AGQ211" s="202"/>
      <c r="AGR211" s="202"/>
      <c r="AGS211" s="202"/>
      <c r="AGT211" s="202"/>
      <c r="AGU211" s="202"/>
      <c r="AGV211" s="202"/>
      <c r="AGW211" s="202"/>
      <c r="AGX211" s="202"/>
      <c r="AGY211" s="202"/>
      <c r="AGZ211" s="202"/>
      <c r="AHA211" s="202"/>
      <c r="AHB211" s="202"/>
      <c r="AHC211" s="202"/>
      <c r="AHD211" s="202"/>
      <c r="AHE211" s="202"/>
      <c r="AHF211" s="202"/>
      <c r="AHG211" s="202"/>
      <c r="AHH211" s="202"/>
      <c r="AHI211" s="202"/>
      <c r="AHJ211" s="202"/>
      <c r="AHK211" s="202"/>
      <c r="AHL211" s="202"/>
      <c r="AHM211" s="202"/>
      <c r="AHN211" s="202"/>
      <c r="AHO211" s="202"/>
      <c r="AHP211" s="202"/>
      <c r="AHQ211" s="202"/>
      <c r="AHR211" s="202"/>
      <c r="AHS211" s="202"/>
      <c r="AHT211" s="202"/>
      <c r="AHU211" s="202"/>
      <c r="AHV211" s="202"/>
      <c r="AHW211" s="202"/>
      <c r="AHX211" s="202"/>
      <c r="AHY211" s="202"/>
      <c r="AHZ211" s="202"/>
      <c r="AIA211" s="202"/>
      <c r="AIB211" s="202"/>
      <c r="AIC211" s="202"/>
      <c r="AID211" s="202"/>
      <c r="AIE211" s="202"/>
      <c r="AIF211" s="202"/>
      <c r="AIG211" s="202"/>
      <c r="AIH211" s="202"/>
      <c r="AII211" s="202"/>
      <c r="AIJ211" s="202"/>
      <c r="AIK211" s="202"/>
      <c r="AIL211" s="202"/>
      <c r="AIM211" s="202"/>
      <c r="AIN211" s="202"/>
      <c r="AIO211" s="202"/>
      <c r="AIP211" s="202"/>
      <c r="AIQ211" s="202"/>
      <c r="AIR211" s="202"/>
      <c r="AIS211" s="202"/>
      <c r="AIT211" s="202"/>
      <c r="AIU211" s="202"/>
      <c r="AIV211" s="202"/>
      <c r="AIW211" s="202"/>
      <c r="AIX211" s="202"/>
      <c r="AIY211" s="202"/>
      <c r="AIZ211" s="202"/>
      <c r="AJA211" s="202"/>
      <c r="AJB211" s="202"/>
      <c r="AJC211" s="202"/>
      <c r="AJD211" s="202"/>
      <c r="AJE211" s="202"/>
      <c r="AJF211" s="202"/>
      <c r="AJG211" s="202"/>
      <c r="AJH211" s="202"/>
      <c r="AJI211" s="202"/>
      <c r="AJJ211" s="202"/>
      <c r="AJK211" s="202"/>
      <c r="AJL211" s="202"/>
      <c r="AJM211" s="202"/>
      <c r="AJN211" s="202"/>
      <c r="AJO211" s="202"/>
      <c r="AJP211" s="202"/>
      <c r="AJQ211" s="202"/>
      <c r="AJR211" s="202"/>
      <c r="AJS211" s="202"/>
      <c r="AJT211" s="202"/>
      <c r="AJU211" s="202"/>
      <c r="AJV211" s="202"/>
      <c r="AJW211" s="202"/>
      <c r="AJX211" s="202"/>
      <c r="AJY211" s="202"/>
      <c r="AJZ211" s="202"/>
      <c r="AKA211" s="202"/>
      <c r="AKB211" s="202"/>
      <c r="AKC211" s="202"/>
      <c r="AKD211" s="202"/>
      <c r="AKE211" s="202"/>
      <c r="AKF211" s="202"/>
      <c r="AKG211" s="202"/>
      <c r="AKH211" s="202"/>
      <c r="AKI211" s="202"/>
      <c r="AKJ211" s="202"/>
      <c r="AKK211" s="202"/>
      <c r="AKL211" s="202"/>
      <c r="AKM211" s="202"/>
      <c r="AKN211" s="202"/>
      <c r="AKO211" s="202"/>
      <c r="AKP211" s="202"/>
      <c r="AKQ211" s="202"/>
      <c r="AKR211" s="202"/>
      <c r="AKS211" s="202"/>
      <c r="AKT211" s="202"/>
      <c r="AKU211" s="202"/>
      <c r="AKV211" s="202"/>
      <c r="AKW211" s="202"/>
      <c r="AKX211" s="202"/>
      <c r="AKY211" s="202"/>
      <c r="AKZ211" s="202"/>
      <c r="ALA211" s="202"/>
      <c r="ALB211" s="202"/>
      <c r="ALC211" s="202"/>
      <c r="ALD211" s="202"/>
      <c r="ALE211" s="202"/>
      <c r="ALF211" s="202"/>
      <c r="ALG211" s="202"/>
      <c r="ALH211" s="202"/>
      <c r="ALI211" s="202"/>
      <c r="ALJ211" s="202"/>
      <c r="ALK211" s="202"/>
      <c r="ALL211" s="202"/>
      <c r="ALM211" s="202"/>
      <c r="ALN211" s="202"/>
      <c r="ALO211" s="202"/>
      <c r="ALP211" s="202"/>
      <c r="ALQ211" s="202"/>
      <c r="ALR211" s="202"/>
      <c r="ALS211" s="202"/>
      <c r="ALT211" s="202"/>
      <c r="ALU211" s="202"/>
      <c r="ALV211" s="202"/>
      <c r="ALW211" s="202"/>
      <c r="ALX211" s="202"/>
      <c r="ALY211" s="202"/>
      <c r="ALZ211" s="202"/>
      <c r="AMA211" s="202"/>
      <c r="AMB211" s="202"/>
      <c r="AMC211" s="202"/>
      <c r="AMD211" s="202"/>
      <c r="AME211" s="202"/>
      <c r="AMF211" s="202"/>
    </row>
    <row r="212" spans="1:1020" s="208" customFormat="1">
      <c r="A212" s="292"/>
      <c r="B212" s="261"/>
      <c r="C212" s="194" t="s">
        <v>432</v>
      </c>
      <c r="D212" s="338">
        <v>0</v>
      </c>
      <c r="E212" s="339">
        <v>0</v>
      </c>
      <c r="F212" s="339">
        <v>0</v>
      </c>
      <c r="G212" s="339">
        <v>0</v>
      </c>
      <c r="H212" s="339">
        <v>0</v>
      </c>
      <c r="I212" s="225">
        <f t="shared" si="27"/>
        <v>0</v>
      </c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Q212" s="202"/>
      <c r="BR212" s="202"/>
      <c r="BS212" s="202"/>
      <c r="BT212" s="202"/>
      <c r="BU212" s="202"/>
      <c r="BV212" s="202"/>
      <c r="BW212" s="202"/>
      <c r="BX212" s="202"/>
      <c r="BY212" s="202"/>
      <c r="BZ212" s="202"/>
      <c r="CA212" s="202"/>
      <c r="CB212" s="202"/>
      <c r="CC212" s="202"/>
      <c r="CD212" s="202"/>
      <c r="CE212" s="202"/>
      <c r="CF212" s="202"/>
      <c r="CG212" s="202"/>
      <c r="CH212" s="202"/>
      <c r="CI212" s="202"/>
      <c r="CJ212" s="202"/>
      <c r="CK212" s="202"/>
      <c r="CL212" s="202"/>
      <c r="CM212" s="202"/>
      <c r="CN212" s="202"/>
      <c r="CO212" s="202"/>
      <c r="CP212" s="202"/>
      <c r="CQ212" s="202"/>
      <c r="CR212" s="202"/>
      <c r="CS212" s="202"/>
      <c r="CT212" s="202"/>
      <c r="CU212" s="202"/>
      <c r="CV212" s="202"/>
      <c r="CW212" s="202"/>
      <c r="CX212" s="202"/>
      <c r="CY212" s="202"/>
      <c r="CZ212" s="202"/>
      <c r="DA212" s="202"/>
      <c r="DB212" s="202"/>
      <c r="DC212" s="202"/>
      <c r="DD212" s="202"/>
      <c r="DE212" s="202"/>
      <c r="DF212" s="202"/>
      <c r="DG212" s="202"/>
      <c r="DH212" s="202"/>
      <c r="DI212" s="202"/>
      <c r="DJ212" s="202"/>
      <c r="DK212" s="202"/>
      <c r="DL212" s="202"/>
      <c r="DM212" s="202"/>
      <c r="DN212" s="202"/>
      <c r="DO212" s="202"/>
      <c r="DP212" s="202"/>
      <c r="DQ212" s="202"/>
      <c r="DR212" s="202"/>
      <c r="DS212" s="202"/>
      <c r="DT212" s="202"/>
      <c r="DU212" s="202"/>
      <c r="DV212" s="202"/>
      <c r="DW212" s="202"/>
      <c r="DX212" s="202"/>
      <c r="DY212" s="202"/>
      <c r="DZ212" s="202"/>
      <c r="EA212" s="202"/>
      <c r="EB212" s="202"/>
      <c r="EC212" s="202"/>
      <c r="ED212" s="202"/>
      <c r="EE212" s="202"/>
      <c r="EF212" s="202"/>
      <c r="EG212" s="202"/>
      <c r="EH212" s="202"/>
      <c r="EI212" s="202"/>
      <c r="EJ212" s="202"/>
      <c r="EK212" s="202"/>
      <c r="EL212" s="202"/>
      <c r="EM212" s="202"/>
      <c r="EN212" s="202"/>
      <c r="EO212" s="202"/>
      <c r="EP212" s="202"/>
      <c r="EQ212" s="202"/>
      <c r="ER212" s="202"/>
      <c r="ES212" s="202"/>
      <c r="ET212" s="202"/>
      <c r="EU212" s="202"/>
      <c r="EV212" s="202"/>
      <c r="EW212" s="202"/>
      <c r="EX212" s="202"/>
      <c r="EY212" s="202"/>
      <c r="EZ212" s="202"/>
      <c r="FA212" s="202"/>
      <c r="FB212" s="202"/>
      <c r="FC212" s="202"/>
      <c r="FD212" s="202"/>
      <c r="FE212" s="202"/>
      <c r="FF212" s="202"/>
      <c r="FG212" s="202"/>
      <c r="FH212" s="202"/>
      <c r="FI212" s="202"/>
      <c r="FJ212" s="202"/>
      <c r="FK212" s="202"/>
      <c r="FL212" s="202"/>
      <c r="FM212" s="202"/>
      <c r="FN212" s="202"/>
      <c r="FO212" s="202"/>
      <c r="FP212" s="202"/>
      <c r="FQ212" s="202"/>
      <c r="FR212" s="202"/>
      <c r="FS212" s="202"/>
      <c r="FT212" s="202"/>
      <c r="FU212" s="202"/>
      <c r="FV212" s="202"/>
      <c r="FW212" s="202"/>
      <c r="FX212" s="202"/>
      <c r="FY212" s="202"/>
      <c r="FZ212" s="202"/>
      <c r="GA212" s="202"/>
      <c r="GB212" s="202"/>
      <c r="GC212" s="202"/>
      <c r="GD212" s="202"/>
      <c r="GE212" s="202"/>
      <c r="GF212" s="202"/>
      <c r="GG212" s="202"/>
      <c r="GH212" s="202"/>
      <c r="GI212" s="202"/>
      <c r="GJ212" s="202"/>
      <c r="GK212" s="202"/>
      <c r="GL212" s="202"/>
      <c r="GM212" s="202"/>
      <c r="GN212" s="202"/>
      <c r="GO212" s="202"/>
      <c r="GP212" s="202"/>
      <c r="GQ212" s="202"/>
      <c r="GR212" s="202"/>
      <c r="GS212" s="202"/>
      <c r="GT212" s="202"/>
      <c r="GU212" s="202"/>
      <c r="GV212" s="202"/>
      <c r="GW212" s="202"/>
      <c r="GX212" s="202"/>
      <c r="GY212" s="202"/>
      <c r="GZ212" s="202"/>
      <c r="HA212" s="202"/>
      <c r="HB212" s="202"/>
      <c r="HC212" s="202"/>
      <c r="HD212" s="202"/>
      <c r="HE212" s="202"/>
      <c r="HF212" s="202"/>
      <c r="HG212" s="202"/>
      <c r="HH212" s="202"/>
      <c r="HI212" s="202"/>
      <c r="HJ212" s="202"/>
      <c r="HK212" s="202"/>
      <c r="HL212" s="202"/>
      <c r="HM212" s="202"/>
      <c r="HN212" s="202"/>
      <c r="HO212" s="202"/>
      <c r="HP212" s="202"/>
      <c r="HQ212" s="202"/>
      <c r="HR212" s="202"/>
      <c r="HS212" s="202"/>
      <c r="HT212" s="202"/>
      <c r="HU212" s="202"/>
      <c r="HV212" s="202"/>
      <c r="HW212" s="202"/>
      <c r="HX212" s="202"/>
      <c r="HY212" s="202"/>
      <c r="HZ212" s="202"/>
      <c r="IA212" s="202"/>
      <c r="IB212" s="202"/>
      <c r="IC212" s="202"/>
      <c r="ID212" s="202"/>
      <c r="IE212" s="202"/>
      <c r="IF212" s="202"/>
      <c r="IG212" s="202"/>
      <c r="IH212" s="202"/>
      <c r="II212" s="202"/>
      <c r="IJ212" s="202"/>
      <c r="IK212" s="202"/>
      <c r="IL212" s="202"/>
      <c r="IM212" s="202"/>
      <c r="IN212" s="202"/>
      <c r="IO212" s="202"/>
      <c r="IP212" s="202"/>
      <c r="IQ212" s="202"/>
      <c r="IR212" s="202"/>
      <c r="IS212" s="202"/>
      <c r="IT212" s="202"/>
      <c r="IU212" s="202"/>
      <c r="IV212" s="202"/>
      <c r="IW212" s="202"/>
      <c r="IX212" s="202"/>
      <c r="IY212" s="202"/>
      <c r="IZ212" s="202"/>
      <c r="JA212" s="202"/>
      <c r="JB212" s="202"/>
      <c r="JC212" s="202"/>
      <c r="JD212" s="202"/>
      <c r="JE212" s="202"/>
      <c r="JF212" s="202"/>
      <c r="JG212" s="202"/>
      <c r="JH212" s="202"/>
      <c r="JI212" s="202"/>
      <c r="JJ212" s="202"/>
      <c r="JK212" s="202"/>
      <c r="JL212" s="202"/>
      <c r="JM212" s="202"/>
      <c r="JN212" s="202"/>
      <c r="JO212" s="202"/>
      <c r="JP212" s="202"/>
      <c r="JQ212" s="202"/>
      <c r="JR212" s="202"/>
      <c r="JS212" s="202"/>
      <c r="JT212" s="202"/>
      <c r="JU212" s="202"/>
      <c r="JV212" s="202"/>
      <c r="JW212" s="202"/>
      <c r="JX212" s="202"/>
      <c r="JY212" s="202"/>
      <c r="JZ212" s="202"/>
      <c r="KA212" s="202"/>
      <c r="KB212" s="202"/>
      <c r="KC212" s="202"/>
      <c r="KD212" s="202"/>
      <c r="KE212" s="202"/>
      <c r="KF212" s="202"/>
      <c r="KG212" s="202"/>
      <c r="KH212" s="202"/>
      <c r="KI212" s="202"/>
      <c r="KJ212" s="202"/>
      <c r="KK212" s="202"/>
      <c r="KL212" s="202"/>
      <c r="KM212" s="202"/>
      <c r="KN212" s="202"/>
      <c r="KO212" s="202"/>
      <c r="KP212" s="202"/>
      <c r="KQ212" s="202"/>
      <c r="KR212" s="202"/>
      <c r="KS212" s="202"/>
      <c r="KT212" s="202"/>
      <c r="KU212" s="202"/>
      <c r="KV212" s="202"/>
      <c r="KW212" s="202"/>
      <c r="KX212" s="202"/>
      <c r="KY212" s="202"/>
      <c r="KZ212" s="202"/>
      <c r="LA212" s="202"/>
      <c r="LB212" s="202"/>
      <c r="LC212" s="202"/>
      <c r="LD212" s="202"/>
      <c r="LE212" s="202"/>
      <c r="LF212" s="202"/>
      <c r="LG212" s="202"/>
      <c r="LH212" s="202"/>
      <c r="LI212" s="202"/>
      <c r="LJ212" s="202"/>
      <c r="LK212" s="202"/>
      <c r="LL212" s="202"/>
      <c r="LM212" s="202"/>
      <c r="LN212" s="202"/>
      <c r="LO212" s="202"/>
      <c r="LP212" s="202"/>
      <c r="LQ212" s="202"/>
      <c r="LR212" s="202"/>
      <c r="LS212" s="202"/>
      <c r="LT212" s="202"/>
      <c r="LU212" s="202"/>
      <c r="LV212" s="202"/>
      <c r="LW212" s="202"/>
      <c r="LX212" s="202"/>
      <c r="LY212" s="202"/>
      <c r="LZ212" s="202"/>
      <c r="MA212" s="202"/>
      <c r="MB212" s="202"/>
      <c r="MC212" s="202"/>
      <c r="MD212" s="202"/>
      <c r="ME212" s="202"/>
      <c r="MF212" s="202"/>
      <c r="MG212" s="202"/>
      <c r="MH212" s="202"/>
      <c r="MI212" s="202"/>
      <c r="MJ212" s="202"/>
      <c r="MK212" s="202"/>
      <c r="ML212" s="202"/>
      <c r="MM212" s="202"/>
      <c r="MN212" s="202"/>
      <c r="MO212" s="202"/>
      <c r="MP212" s="202"/>
      <c r="MQ212" s="202"/>
      <c r="MR212" s="202"/>
      <c r="MS212" s="202"/>
      <c r="MT212" s="202"/>
      <c r="MU212" s="202"/>
      <c r="MV212" s="202"/>
      <c r="MW212" s="202"/>
      <c r="MX212" s="202"/>
      <c r="MY212" s="202"/>
      <c r="MZ212" s="202"/>
      <c r="NA212" s="202"/>
      <c r="NB212" s="202"/>
      <c r="NC212" s="202"/>
      <c r="ND212" s="202"/>
      <c r="NE212" s="202"/>
      <c r="NF212" s="202"/>
      <c r="NG212" s="202"/>
      <c r="NH212" s="202"/>
      <c r="NI212" s="202"/>
      <c r="NJ212" s="202"/>
      <c r="NK212" s="202"/>
      <c r="NL212" s="202"/>
      <c r="NM212" s="202"/>
      <c r="NN212" s="202"/>
      <c r="NO212" s="202"/>
      <c r="NP212" s="202"/>
      <c r="NQ212" s="202"/>
      <c r="NR212" s="202"/>
      <c r="NS212" s="202"/>
      <c r="NT212" s="202"/>
      <c r="NU212" s="202"/>
      <c r="NV212" s="202"/>
      <c r="NW212" s="202"/>
      <c r="NX212" s="202"/>
      <c r="NY212" s="202"/>
      <c r="NZ212" s="202"/>
      <c r="OA212" s="202"/>
      <c r="OB212" s="202"/>
      <c r="OC212" s="202"/>
      <c r="OD212" s="202"/>
      <c r="OE212" s="202"/>
      <c r="OF212" s="202"/>
      <c r="OG212" s="202"/>
      <c r="OH212" s="202"/>
      <c r="OI212" s="202"/>
      <c r="OJ212" s="202"/>
      <c r="OK212" s="202"/>
      <c r="OL212" s="202"/>
      <c r="OM212" s="202"/>
      <c r="ON212" s="202"/>
      <c r="OO212" s="202"/>
      <c r="OP212" s="202"/>
      <c r="OQ212" s="202"/>
      <c r="OR212" s="202"/>
      <c r="OS212" s="202"/>
      <c r="OT212" s="202"/>
      <c r="OU212" s="202"/>
      <c r="OV212" s="202"/>
      <c r="OW212" s="202"/>
      <c r="OX212" s="202"/>
      <c r="OY212" s="202"/>
      <c r="OZ212" s="202"/>
      <c r="PA212" s="202"/>
      <c r="PB212" s="202"/>
      <c r="PC212" s="202"/>
      <c r="PD212" s="202"/>
      <c r="PE212" s="202"/>
      <c r="PF212" s="202"/>
      <c r="PG212" s="202"/>
      <c r="PH212" s="202"/>
      <c r="PI212" s="202"/>
      <c r="PJ212" s="202"/>
      <c r="PK212" s="202"/>
      <c r="PL212" s="202"/>
      <c r="PM212" s="202"/>
      <c r="PN212" s="202"/>
      <c r="PO212" s="202"/>
      <c r="PP212" s="202"/>
      <c r="PQ212" s="202"/>
      <c r="PR212" s="202"/>
      <c r="PS212" s="202"/>
      <c r="PT212" s="202"/>
      <c r="PU212" s="202"/>
      <c r="PV212" s="202"/>
      <c r="PW212" s="202"/>
      <c r="PX212" s="202"/>
      <c r="PY212" s="202"/>
      <c r="PZ212" s="202"/>
      <c r="QA212" s="202"/>
      <c r="QB212" s="202"/>
      <c r="QC212" s="202"/>
      <c r="QD212" s="202"/>
      <c r="QE212" s="202"/>
      <c r="QF212" s="202"/>
      <c r="QG212" s="202"/>
      <c r="QH212" s="202"/>
      <c r="QI212" s="202"/>
      <c r="QJ212" s="202"/>
      <c r="QK212" s="202"/>
      <c r="QL212" s="202"/>
      <c r="QM212" s="202"/>
      <c r="QN212" s="202"/>
      <c r="QO212" s="202"/>
      <c r="QP212" s="202"/>
      <c r="QQ212" s="202"/>
      <c r="QR212" s="202"/>
      <c r="QS212" s="202"/>
      <c r="QT212" s="202"/>
      <c r="QU212" s="202"/>
      <c r="QV212" s="202"/>
      <c r="QW212" s="202"/>
      <c r="QX212" s="202"/>
      <c r="QY212" s="202"/>
      <c r="QZ212" s="202"/>
      <c r="RA212" s="202"/>
      <c r="RB212" s="202"/>
      <c r="RC212" s="202"/>
      <c r="RD212" s="202"/>
      <c r="RE212" s="202"/>
      <c r="RF212" s="202"/>
      <c r="RG212" s="202"/>
      <c r="RH212" s="202"/>
      <c r="RI212" s="202"/>
      <c r="RJ212" s="202"/>
      <c r="RK212" s="202"/>
      <c r="RL212" s="202"/>
      <c r="RM212" s="202"/>
      <c r="RN212" s="202"/>
      <c r="RO212" s="202"/>
      <c r="RP212" s="202"/>
      <c r="RQ212" s="202"/>
      <c r="RR212" s="202"/>
      <c r="RS212" s="202"/>
      <c r="RT212" s="202"/>
      <c r="RU212" s="202"/>
      <c r="RV212" s="202"/>
      <c r="RW212" s="202"/>
      <c r="RX212" s="202"/>
      <c r="RY212" s="202"/>
      <c r="RZ212" s="202"/>
      <c r="SA212" s="202"/>
      <c r="SB212" s="202"/>
      <c r="SC212" s="202"/>
      <c r="SD212" s="202"/>
      <c r="SE212" s="202"/>
      <c r="SF212" s="202"/>
      <c r="SG212" s="202"/>
      <c r="SH212" s="202"/>
      <c r="SI212" s="202"/>
      <c r="SJ212" s="202"/>
      <c r="SK212" s="202"/>
      <c r="SL212" s="202"/>
      <c r="SM212" s="202"/>
      <c r="SN212" s="202"/>
      <c r="SO212" s="202"/>
      <c r="SP212" s="202"/>
      <c r="SQ212" s="202"/>
      <c r="SR212" s="202"/>
      <c r="SS212" s="202"/>
      <c r="ST212" s="202"/>
      <c r="SU212" s="202"/>
      <c r="SV212" s="202"/>
      <c r="SW212" s="202"/>
      <c r="SX212" s="202"/>
      <c r="SY212" s="202"/>
      <c r="SZ212" s="202"/>
      <c r="TA212" s="202"/>
      <c r="TB212" s="202"/>
      <c r="TC212" s="202"/>
      <c r="TD212" s="202"/>
      <c r="TE212" s="202"/>
      <c r="TF212" s="202"/>
      <c r="TG212" s="202"/>
      <c r="TH212" s="202"/>
      <c r="TI212" s="202"/>
      <c r="TJ212" s="202"/>
      <c r="TK212" s="202"/>
      <c r="TL212" s="202"/>
      <c r="TM212" s="202"/>
      <c r="TN212" s="202"/>
      <c r="TO212" s="202"/>
      <c r="TP212" s="202"/>
      <c r="TQ212" s="202"/>
      <c r="TR212" s="202"/>
      <c r="TS212" s="202"/>
      <c r="TT212" s="202"/>
      <c r="TU212" s="202"/>
      <c r="TV212" s="202"/>
      <c r="TW212" s="202"/>
      <c r="TX212" s="202"/>
      <c r="TY212" s="202"/>
      <c r="TZ212" s="202"/>
      <c r="UA212" s="202"/>
      <c r="UB212" s="202"/>
      <c r="UC212" s="202"/>
      <c r="UD212" s="202"/>
      <c r="UE212" s="202"/>
      <c r="UF212" s="202"/>
      <c r="UG212" s="202"/>
      <c r="UH212" s="202"/>
      <c r="UI212" s="202"/>
      <c r="UJ212" s="202"/>
      <c r="UK212" s="202"/>
      <c r="UL212" s="202"/>
      <c r="UM212" s="202"/>
      <c r="UN212" s="202"/>
      <c r="UO212" s="202"/>
      <c r="UP212" s="202"/>
      <c r="UQ212" s="202"/>
      <c r="UR212" s="202"/>
      <c r="US212" s="202"/>
      <c r="UT212" s="202"/>
      <c r="UU212" s="202"/>
      <c r="UV212" s="202"/>
      <c r="UW212" s="202"/>
      <c r="UX212" s="202"/>
      <c r="UY212" s="202"/>
      <c r="UZ212" s="202"/>
      <c r="VA212" s="202"/>
      <c r="VB212" s="202"/>
      <c r="VC212" s="202"/>
      <c r="VD212" s="202"/>
      <c r="VE212" s="202"/>
      <c r="VF212" s="202"/>
      <c r="VG212" s="202"/>
      <c r="VH212" s="202"/>
      <c r="VI212" s="202"/>
      <c r="VJ212" s="202"/>
      <c r="VK212" s="202"/>
      <c r="VL212" s="202"/>
      <c r="VM212" s="202"/>
      <c r="VN212" s="202"/>
      <c r="VO212" s="202"/>
      <c r="VP212" s="202"/>
      <c r="VQ212" s="202"/>
      <c r="VR212" s="202"/>
      <c r="VS212" s="202"/>
      <c r="VT212" s="202"/>
      <c r="VU212" s="202"/>
      <c r="VV212" s="202"/>
      <c r="VW212" s="202"/>
      <c r="VX212" s="202"/>
      <c r="VY212" s="202"/>
      <c r="VZ212" s="202"/>
      <c r="WA212" s="202"/>
      <c r="WB212" s="202"/>
      <c r="WC212" s="202"/>
      <c r="WD212" s="202"/>
      <c r="WE212" s="202"/>
      <c r="WF212" s="202"/>
      <c r="WG212" s="202"/>
      <c r="WH212" s="202"/>
      <c r="WI212" s="202"/>
      <c r="WJ212" s="202"/>
      <c r="WK212" s="202"/>
      <c r="WL212" s="202"/>
      <c r="WM212" s="202"/>
      <c r="WN212" s="202"/>
      <c r="WO212" s="202"/>
      <c r="WP212" s="202"/>
      <c r="WQ212" s="202"/>
      <c r="WR212" s="202"/>
      <c r="WS212" s="202"/>
      <c r="WT212" s="202"/>
      <c r="WU212" s="202"/>
      <c r="WV212" s="202"/>
      <c r="WW212" s="202"/>
      <c r="WX212" s="202"/>
      <c r="WY212" s="202"/>
      <c r="WZ212" s="202"/>
      <c r="XA212" s="202"/>
      <c r="XB212" s="202"/>
      <c r="XC212" s="202"/>
      <c r="XD212" s="202"/>
      <c r="XE212" s="202"/>
      <c r="XF212" s="202"/>
      <c r="XG212" s="202"/>
      <c r="XH212" s="202"/>
      <c r="XI212" s="202"/>
      <c r="XJ212" s="202"/>
      <c r="XK212" s="202"/>
      <c r="XL212" s="202"/>
      <c r="XM212" s="202"/>
      <c r="XN212" s="202"/>
      <c r="XO212" s="202"/>
      <c r="XP212" s="202"/>
      <c r="XQ212" s="202"/>
      <c r="XR212" s="202"/>
      <c r="XS212" s="202"/>
      <c r="XT212" s="202"/>
      <c r="XU212" s="202"/>
      <c r="XV212" s="202"/>
      <c r="XW212" s="202"/>
      <c r="XX212" s="202"/>
      <c r="XY212" s="202"/>
      <c r="XZ212" s="202"/>
      <c r="YA212" s="202"/>
      <c r="YB212" s="202"/>
      <c r="YC212" s="202"/>
      <c r="YD212" s="202"/>
      <c r="YE212" s="202"/>
      <c r="YF212" s="202"/>
      <c r="YG212" s="202"/>
      <c r="YH212" s="202"/>
      <c r="YI212" s="202"/>
      <c r="YJ212" s="202"/>
      <c r="YK212" s="202"/>
      <c r="YL212" s="202"/>
      <c r="YM212" s="202"/>
      <c r="YN212" s="202"/>
      <c r="YO212" s="202"/>
      <c r="YP212" s="202"/>
      <c r="YQ212" s="202"/>
      <c r="YR212" s="202"/>
      <c r="YS212" s="202"/>
      <c r="YT212" s="202"/>
      <c r="YU212" s="202"/>
      <c r="YV212" s="202"/>
      <c r="YW212" s="202"/>
      <c r="YX212" s="202"/>
      <c r="YY212" s="202"/>
      <c r="YZ212" s="202"/>
      <c r="ZA212" s="202"/>
      <c r="ZB212" s="202"/>
      <c r="ZC212" s="202"/>
      <c r="ZD212" s="202"/>
      <c r="ZE212" s="202"/>
      <c r="ZF212" s="202"/>
      <c r="ZG212" s="202"/>
      <c r="ZH212" s="202"/>
      <c r="ZI212" s="202"/>
      <c r="ZJ212" s="202"/>
      <c r="ZK212" s="202"/>
      <c r="ZL212" s="202"/>
      <c r="ZM212" s="202"/>
      <c r="ZN212" s="202"/>
      <c r="ZO212" s="202"/>
      <c r="ZP212" s="202"/>
      <c r="ZQ212" s="202"/>
      <c r="ZR212" s="202"/>
      <c r="ZS212" s="202"/>
      <c r="ZT212" s="202"/>
      <c r="ZU212" s="202"/>
      <c r="ZV212" s="202"/>
      <c r="ZW212" s="202"/>
      <c r="ZX212" s="202"/>
      <c r="ZY212" s="202"/>
      <c r="ZZ212" s="202"/>
      <c r="AAA212" s="202"/>
      <c r="AAB212" s="202"/>
      <c r="AAC212" s="202"/>
      <c r="AAD212" s="202"/>
      <c r="AAE212" s="202"/>
      <c r="AAF212" s="202"/>
      <c r="AAG212" s="202"/>
      <c r="AAH212" s="202"/>
      <c r="AAI212" s="202"/>
      <c r="AAJ212" s="202"/>
      <c r="AAK212" s="202"/>
      <c r="AAL212" s="202"/>
      <c r="AAM212" s="202"/>
      <c r="AAN212" s="202"/>
      <c r="AAO212" s="202"/>
      <c r="AAP212" s="202"/>
      <c r="AAQ212" s="202"/>
      <c r="AAR212" s="202"/>
      <c r="AAS212" s="202"/>
      <c r="AAT212" s="202"/>
      <c r="AAU212" s="202"/>
      <c r="AAV212" s="202"/>
      <c r="AAW212" s="202"/>
      <c r="AAX212" s="202"/>
      <c r="AAY212" s="202"/>
      <c r="AAZ212" s="202"/>
      <c r="ABA212" s="202"/>
      <c r="ABB212" s="202"/>
      <c r="ABC212" s="202"/>
      <c r="ABD212" s="202"/>
      <c r="ABE212" s="202"/>
      <c r="ABF212" s="202"/>
      <c r="ABG212" s="202"/>
      <c r="ABH212" s="202"/>
      <c r="ABI212" s="202"/>
      <c r="ABJ212" s="202"/>
      <c r="ABK212" s="202"/>
      <c r="ABL212" s="202"/>
      <c r="ABM212" s="202"/>
      <c r="ABN212" s="202"/>
      <c r="ABO212" s="202"/>
      <c r="ABP212" s="202"/>
      <c r="ABQ212" s="202"/>
      <c r="ABR212" s="202"/>
      <c r="ABS212" s="202"/>
      <c r="ABT212" s="202"/>
      <c r="ABU212" s="202"/>
      <c r="ABV212" s="202"/>
      <c r="ABW212" s="202"/>
      <c r="ABX212" s="202"/>
      <c r="ABY212" s="202"/>
      <c r="ABZ212" s="202"/>
      <c r="ACA212" s="202"/>
      <c r="ACB212" s="202"/>
      <c r="ACC212" s="202"/>
      <c r="ACD212" s="202"/>
      <c r="ACE212" s="202"/>
      <c r="ACF212" s="202"/>
      <c r="ACG212" s="202"/>
      <c r="ACH212" s="202"/>
      <c r="ACI212" s="202"/>
      <c r="ACJ212" s="202"/>
      <c r="ACK212" s="202"/>
      <c r="ACL212" s="202"/>
      <c r="ACM212" s="202"/>
      <c r="ACN212" s="202"/>
      <c r="ACO212" s="202"/>
      <c r="ACP212" s="202"/>
      <c r="ACQ212" s="202"/>
      <c r="ACR212" s="202"/>
      <c r="ACS212" s="202"/>
      <c r="ACT212" s="202"/>
      <c r="ACU212" s="202"/>
      <c r="ACV212" s="202"/>
      <c r="ACW212" s="202"/>
      <c r="ACX212" s="202"/>
      <c r="ACY212" s="202"/>
      <c r="ACZ212" s="202"/>
      <c r="ADA212" s="202"/>
      <c r="ADB212" s="202"/>
      <c r="ADC212" s="202"/>
      <c r="ADD212" s="202"/>
      <c r="ADE212" s="202"/>
      <c r="ADF212" s="202"/>
      <c r="ADG212" s="202"/>
      <c r="ADH212" s="202"/>
      <c r="ADI212" s="202"/>
      <c r="ADJ212" s="202"/>
      <c r="ADK212" s="202"/>
      <c r="ADL212" s="202"/>
      <c r="ADM212" s="202"/>
      <c r="ADN212" s="202"/>
      <c r="ADO212" s="202"/>
      <c r="ADP212" s="202"/>
      <c r="ADQ212" s="202"/>
      <c r="ADR212" s="202"/>
      <c r="ADS212" s="202"/>
      <c r="ADT212" s="202"/>
      <c r="ADU212" s="202"/>
      <c r="ADV212" s="202"/>
      <c r="ADW212" s="202"/>
      <c r="ADX212" s="202"/>
      <c r="ADY212" s="202"/>
      <c r="ADZ212" s="202"/>
      <c r="AEA212" s="202"/>
      <c r="AEB212" s="202"/>
      <c r="AEC212" s="202"/>
      <c r="AED212" s="202"/>
      <c r="AEE212" s="202"/>
      <c r="AEF212" s="202"/>
      <c r="AEG212" s="202"/>
      <c r="AEH212" s="202"/>
      <c r="AEI212" s="202"/>
      <c r="AEJ212" s="202"/>
      <c r="AEK212" s="202"/>
      <c r="AEL212" s="202"/>
      <c r="AEM212" s="202"/>
      <c r="AEN212" s="202"/>
      <c r="AEO212" s="202"/>
      <c r="AEP212" s="202"/>
      <c r="AEQ212" s="202"/>
      <c r="AER212" s="202"/>
      <c r="AES212" s="202"/>
      <c r="AET212" s="202"/>
      <c r="AEU212" s="202"/>
      <c r="AEV212" s="202"/>
      <c r="AEW212" s="202"/>
      <c r="AEX212" s="202"/>
      <c r="AEY212" s="202"/>
      <c r="AEZ212" s="202"/>
      <c r="AFA212" s="202"/>
      <c r="AFB212" s="202"/>
      <c r="AFC212" s="202"/>
      <c r="AFD212" s="202"/>
      <c r="AFE212" s="202"/>
      <c r="AFF212" s="202"/>
      <c r="AFG212" s="202"/>
      <c r="AFH212" s="202"/>
      <c r="AFI212" s="202"/>
      <c r="AFJ212" s="202"/>
      <c r="AFK212" s="202"/>
      <c r="AFL212" s="202"/>
      <c r="AFM212" s="202"/>
      <c r="AFN212" s="202"/>
      <c r="AFO212" s="202"/>
      <c r="AFP212" s="202"/>
      <c r="AFQ212" s="202"/>
      <c r="AFR212" s="202"/>
      <c r="AFS212" s="202"/>
      <c r="AFT212" s="202"/>
      <c r="AFU212" s="202"/>
      <c r="AFV212" s="202"/>
      <c r="AFW212" s="202"/>
      <c r="AFX212" s="202"/>
      <c r="AFY212" s="202"/>
      <c r="AFZ212" s="202"/>
      <c r="AGA212" s="202"/>
      <c r="AGB212" s="202"/>
      <c r="AGC212" s="202"/>
      <c r="AGD212" s="202"/>
      <c r="AGE212" s="202"/>
      <c r="AGF212" s="202"/>
      <c r="AGG212" s="202"/>
      <c r="AGH212" s="202"/>
      <c r="AGI212" s="202"/>
      <c r="AGJ212" s="202"/>
      <c r="AGK212" s="202"/>
      <c r="AGL212" s="202"/>
      <c r="AGM212" s="202"/>
      <c r="AGN212" s="202"/>
      <c r="AGO212" s="202"/>
      <c r="AGP212" s="202"/>
      <c r="AGQ212" s="202"/>
      <c r="AGR212" s="202"/>
      <c r="AGS212" s="202"/>
      <c r="AGT212" s="202"/>
      <c r="AGU212" s="202"/>
      <c r="AGV212" s="202"/>
      <c r="AGW212" s="202"/>
      <c r="AGX212" s="202"/>
      <c r="AGY212" s="202"/>
      <c r="AGZ212" s="202"/>
      <c r="AHA212" s="202"/>
      <c r="AHB212" s="202"/>
      <c r="AHC212" s="202"/>
      <c r="AHD212" s="202"/>
      <c r="AHE212" s="202"/>
      <c r="AHF212" s="202"/>
      <c r="AHG212" s="202"/>
      <c r="AHH212" s="202"/>
      <c r="AHI212" s="202"/>
      <c r="AHJ212" s="202"/>
      <c r="AHK212" s="202"/>
      <c r="AHL212" s="202"/>
      <c r="AHM212" s="202"/>
      <c r="AHN212" s="202"/>
      <c r="AHO212" s="202"/>
      <c r="AHP212" s="202"/>
      <c r="AHQ212" s="202"/>
      <c r="AHR212" s="202"/>
      <c r="AHS212" s="202"/>
      <c r="AHT212" s="202"/>
      <c r="AHU212" s="202"/>
      <c r="AHV212" s="202"/>
      <c r="AHW212" s="202"/>
      <c r="AHX212" s="202"/>
      <c r="AHY212" s="202"/>
      <c r="AHZ212" s="202"/>
      <c r="AIA212" s="202"/>
      <c r="AIB212" s="202"/>
      <c r="AIC212" s="202"/>
      <c r="AID212" s="202"/>
      <c r="AIE212" s="202"/>
      <c r="AIF212" s="202"/>
      <c r="AIG212" s="202"/>
      <c r="AIH212" s="202"/>
      <c r="AII212" s="202"/>
      <c r="AIJ212" s="202"/>
      <c r="AIK212" s="202"/>
      <c r="AIL212" s="202"/>
      <c r="AIM212" s="202"/>
      <c r="AIN212" s="202"/>
      <c r="AIO212" s="202"/>
      <c r="AIP212" s="202"/>
      <c r="AIQ212" s="202"/>
      <c r="AIR212" s="202"/>
      <c r="AIS212" s="202"/>
      <c r="AIT212" s="202"/>
      <c r="AIU212" s="202"/>
      <c r="AIV212" s="202"/>
      <c r="AIW212" s="202"/>
      <c r="AIX212" s="202"/>
      <c r="AIY212" s="202"/>
      <c r="AIZ212" s="202"/>
      <c r="AJA212" s="202"/>
      <c r="AJB212" s="202"/>
      <c r="AJC212" s="202"/>
      <c r="AJD212" s="202"/>
      <c r="AJE212" s="202"/>
      <c r="AJF212" s="202"/>
      <c r="AJG212" s="202"/>
      <c r="AJH212" s="202"/>
      <c r="AJI212" s="202"/>
      <c r="AJJ212" s="202"/>
      <c r="AJK212" s="202"/>
      <c r="AJL212" s="202"/>
      <c r="AJM212" s="202"/>
      <c r="AJN212" s="202"/>
      <c r="AJO212" s="202"/>
      <c r="AJP212" s="202"/>
      <c r="AJQ212" s="202"/>
      <c r="AJR212" s="202"/>
      <c r="AJS212" s="202"/>
      <c r="AJT212" s="202"/>
      <c r="AJU212" s="202"/>
      <c r="AJV212" s="202"/>
      <c r="AJW212" s="202"/>
      <c r="AJX212" s="202"/>
      <c r="AJY212" s="202"/>
      <c r="AJZ212" s="202"/>
      <c r="AKA212" s="202"/>
      <c r="AKB212" s="202"/>
      <c r="AKC212" s="202"/>
      <c r="AKD212" s="202"/>
      <c r="AKE212" s="202"/>
      <c r="AKF212" s="202"/>
      <c r="AKG212" s="202"/>
      <c r="AKH212" s="202"/>
      <c r="AKI212" s="202"/>
      <c r="AKJ212" s="202"/>
      <c r="AKK212" s="202"/>
      <c r="AKL212" s="202"/>
      <c r="AKM212" s="202"/>
      <c r="AKN212" s="202"/>
      <c r="AKO212" s="202"/>
      <c r="AKP212" s="202"/>
      <c r="AKQ212" s="202"/>
      <c r="AKR212" s="202"/>
      <c r="AKS212" s="202"/>
      <c r="AKT212" s="202"/>
      <c r="AKU212" s="202"/>
      <c r="AKV212" s="202"/>
      <c r="AKW212" s="202"/>
      <c r="AKX212" s="202"/>
      <c r="AKY212" s="202"/>
      <c r="AKZ212" s="202"/>
      <c r="ALA212" s="202"/>
      <c r="ALB212" s="202"/>
      <c r="ALC212" s="202"/>
      <c r="ALD212" s="202"/>
      <c r="ALE212" s="202"/>
      <c r="ALF212" s="202"/>
      <c r="ALG212" s="202"/>
      <c r="ALH212" s="202"/>
      <c r="ALI212" s="202"/>
      <c r="ALJ212" s="202"/>
      <c r="ALK212" s="202"/>
      <c r="ALL212" s="202"/>
      <c r="ALM212" s="202"/>
      <c r="ALN212" s="202"/>
      <c r="ALO212" s="202"/>
      <c r="ALP212" s="202"/>
      <c r="ALQ212" s="202"/>
      <c r="ALR212" s="202"/>
      <c r="ALS212" s="202"/>
      <c r="ALT212" s="202"/>
      <c r="ALU212" s="202"/>
      <c r="ALV212" s="202"/>
      <c r="ALW212" s="202"/>
      <c r="ALX212" s="202"/>
      <c r="ALY212" s="202"/>
      <c r="ALZ212" s="202"/>
      <c r="AMA212" s="202"/>
      <c r="AMB212" s="202"/>
      <c r="AMC212" s="202"/>
      <c r="AMD212" s="202"/>
      <c r="AME212" s="202"/>
      <c r="AMF212" s="202"/>
    </row>
    <row r="213" spans="1:1020" s="208" customFormat="1">
      <c r="A213" s="292"/>
      <c r="B213" s="261"/>
      <c r="C213" s="194" t="s">
        <v>433</v>
      </c>
      <c r="D213" s="338">
        <v>0</v>
      </c>
      <c r="E213" s="339">
        <v>0</v>
      </c>
      <c r="F213" s="339">
        <v>0</v>
      </c>
      <c r="G213" s="339">
        <v>0</v>
      </c>
      <c r="H213" s="339">
        <v>0</v>
      </c>
      <c r="I213" s="225">
        <f t="shared" si="27"/>
        <v>0</v>
      </c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Q213" s="202"/>
      <c r="BR213" s="202"/>
      <c r="BS213" s="202"/>
      <c r="BT213" s="202"/>
      <c r="BU213" s="202"/>
      <c r="BV213" s="202"/>
      <c r="BW213" s="202"/>
      <c r="BX213" s="202"/>
      <c r="BY213" s="202"/>
      <c r="BZ213" s="202"/>
      <c r="CA213" s="202"/>
      <c r="CB213" s="202"/>
      <c r="CC213" s="202"/>
      <c r="CD213" s="202"/>
      <c r="CE213" s="202"/>
      <c r="CF213" s="202"/>
      <c r="CG213" s="202"/>
      <c r="CH213" s="202"/>
      <c r="CI213" s="202"/>
      <c r="CJ213" s="202"/>
      <c r="CK213" s="202"/>
      <c r="CL213" s="202"/>
      <c r="CM213" s="202"/>
      <c r="CN213" s="202"/>
      <c r="CO213" s="202"/>
      <c r="CP213" s="202"/>
      <c r="CQ213" s="202"/>
      <c r="CR213" s="202"/>
      <c r="CS213" s="202"/>
      <c r="CT213" s="202"/>
      <c r="CU213" s="202"/>
      <c r="CV213" s="202"/>
      <c r="CW213" s="202"/>
      <c r="CX213" s="202"/>
      <c r="CY213" s="202"/>
      <c r="CZ213" s="202"/>
      <c r="DA213" s="202"/>
      <c r="DB213" s="202"/>
      <c r="DC213" s="202"/>
      <c r="DD213" s="202"/>
      <c r="DE213" s="202"/>
      <c r="DF213" s="202"/>
      <c r="DG213" s="202"/>
      <c r="DH213" s="202"/>
      <c r="DI213" s="202"/>
      <c r="DJ213" s="202"/>
      <c r="DK213" s="202"/>
      <c r="DL213" s="202"/>
      <c r="DM213" s="202"/>
      <c r="DN213" s="202"/>
      <c r="DO213" s="202"/>
      <c r="DP213" s="202"/>
      <c r="DQ213" s="202"/>
      <c r="DR213" s="202"/>
      <c r="DS213" s="202"/>
      <c r="DT213" s="202"/>
      <c r="DU213" s="202"/>
      <c r="DV213" s="202"/>
      <c r="DW213" s="202"/>
      <c r="DX213" s="202"/>
      <c r="DY213" s="202"/>
      <c r="DZ213" s="202"/>
      <c r="EA213" s="202"/>
      <c r="EB213" s="202"/>
      <c r="EC213" s="202"/>
      <c r="ED213" s="202"/>
      <c r="EE213" s="202"/>
      <c r="EF213" s="202"/>
      <c r="EG213" s="202"/>
      <c r="EH213" s="202"/>
      <c r="EI213" s="202"/>
      <c r="EJ213" s="202"/>
      <c r="EK213" s="202"/>
      <c r="EL213" s="202"/>
      <c r="EM213" s="202"/>
      <c r="EN213" s="202"/>
      <c r="EO213" s="202"/>
      <c r="EP213" s="202"/>
      <c r="EQ213" s="202"/>
      <c r="ER213" s="202"/>
      <c r="ES213" s="202"/>
      <c r="ET213" s="202"/>
      <c r="EU213" s="202"/>
      <c r="EV213" s="202"/>
      <c r="EW213" s="202"/>
      <c r="EX213" s="202"/>
      <c r="EY213" s="202"/>
      <c r="EZ213" s="202"/>
      <c r="FA213" s="202"/>
      <c r="FB213" s="202"/>
      <c r="FC213" s="202"/>
      <c r="FD213" s="202"/>
      <c r="FE213" s="202"/>
      <c r="FF213" s="202"/>
      <c r="FG213" s="202"/>
      <c r="FH213" s="202"/>
      <c r="FI213" s="202"/>
      <c r="FJ213" s="202"/>
      <c r="FK213" s="202"/>
      <c r="FL213" s="202"/>
      <c r="FM213" s="202"/>
      <c r="FN213" s="202"/>
      <c r="FO213" s="202"/>
      <c r="FP213" s="202"/>
      <c r="FQ213" s="202"/>
      <c r="FR213" s="202"/>
      <c r="FS213" s="202"/>
      <c r="FT213" s="202"/>
      <c r="FU213" s="202"/>
      <c r="FV213" s="202"/>
      <c r="FW213" s="202"/>
      <c r="FX213" s="202"/>
      <c r="FY213" s="202"/>
      <c r="FZ213" s="202"/>
      <c r="GA213" s="202"/>
      <c r="GB213" s="202"/>
      <c r="GC213" s="202"/>
      <c r="GD213" s="202"/>
      <c r="GE213" s="202"/>
      <c r="GF213" s="202"/>
      <c r="GG213" s="202"/>
      <c r="GH213" s="202"/>
      <c r="GI213" s="202"/>
      <c r="GJ213" s="202"/>
      <c r="GK213" s="202"/>
      <c r="GL213" s="202"/>
      <c r="GM213" s="202"/>
      <c r="GN213" s="202"/>
      <c r="GO213" s="202"/>
      <c r="GP213" s="202"/>
      <c r="GQ213" s="202"/>
      <c r="GR213" s="202"/>
      <c r="GS213" s="202"/>
      <c r="GT213" s="202"/>
      <c r="GU213" s="202"/>
      <c r="GV213" s="202"/>
      <c r="GW213" s="202"/>
      <c r="GX213" s="202"/>
      <c r="GY213" s="202"/>
      <c r="GZ213" s="202"/>
      <c r="HA213" s="202"/>
      <c r="HB213" s="202"/>
      <c r="HC213" s="202"/>
      <c r="HD213" s="202"/>
      <c r="HE213" s="202"/>
      <c r="HF213" s="202"/>
      <c r="HG213" s="202"/>
      <c r="HH213" s="202"/>
      <c r="HI213" s="202"/>
      <c r="HJ213" s="202"/>
      <c r="HK213" s="202"/>
      <c r="HL213" s="202"/>
      <c r="HM213" s="202"/>
      <c r="HN213" s="202"/>
      <c r="HO213" s="202"/>
      <c r="HP213" s="202"/>
      <c r="HQ213" s="202"/>
      <c r="HR213" s="202"/>
      <c r="HS213" s="202"/>
      <c r="HT213" s="202"/>
      <c r="HU213" s="202"/>
      <c r="HV213" s="202"/>
      <c r="HW213" s="202"/>
      <c r="HX213" s="202"/>
      <c r="HY213" s="202"/>
      <c r="HZ213" s="202"/>
      <c r="IA213" s="202"/>
      <c r="IB213" s="202"/>
      <c r="IC213" s="202"/>
      <c r="ID213" s="202"/>
      <c r="IE213" s="202"/>
      <c r="IF213" s="202"/>
      <c r="IG213" s="202"/>
      <c r="IH213" s="202"/>
      <c r="II213" s="202"/>
      <c r="IJ213" s="202"/>
      <c r="IK213" s="202"/>
      <c r="IL213" s="202"/>
      <c r="IM213" s="202"/>
      <c r="IN213" s="202"/>
      <c r="IO213" s="202"/>
      <c r="IP213" s="202"/>
      <c r="IQ213" s="202"/>
      <c r="IR213" s="202"/>
      <c r="IS213" s="202"/>
      <c r="IT213" s="202"/>
      <c r="IU213" s="202"/>
      <c r="IV213" s="202"/>
      <c r="IW213" s="202"/>
      <c r="IX213" s="202"/>
      <c r="IY213" s="202"/>
      <c r="IZ213" s="202"/>
      <c r="JA213" s="202"/>
      <c r="JB213" s="202"/>
      <c r="JC213" s="202"/>
      <c r="JD213" s="202"/>
      <c r="JE213" s="202"/>
      <c r="JF213" s="202"/>
      <c r="JG213" s="202"/>
      <c r="JH213" s="202"/>
      <c r="JI213" s="202"/>
      <c r="JJ213" s="202"/>
      <c r="JK213" s="202"/>
      <c r="JL213" s="202"/>
      <c r="JM213" s="202"/>
      <c r="JN213" s="202"/>
      <c r="JO213" s="202"/>
      <c r="JP213" s="202"/>
      <c r="JQ213" s="202"/>
      <c r="JR213" s="202"/>
      <c r="JS213" s="202"/>
      <c r="JT213" s="202"/>
      <c r="JU213" s="202"/>
      <c r="JV213" s="202"/>
      <c r="JW213" s="202"/>
      <c r="JX213" s="202"/>
      <c r="JY213" s="202"/>
      <c r="JZ213" s="202"/>
      <c r="KA213" s="202"/>
      <c r="KB213" s="202"/>
      <c r="KC213" s="202"/>
      <c r="KD213" s="202"/>
      <c r="KE213" s="202"/>
      <c r="KF213" s="202"/>
      <c r="KG213" s="202"/>
      <c r="KH213" s="202"/>
      <c r="KI213" s="202"/>
      <c r="KJ213" s="202"/>
      <c r="KK213" s="202"/>
      <c r="KL213" s="202"/>
      <c r="KM213" s="202"/>
      <c r="KN213" s="202"/>
      <c r="KO213" s="202"/>
      <c r="KP213" s="202"/>
      <c r="KQ213" s="202"/>
      <c r="KR213" s="202"/>
      <c r="KS213" s="202"/>
      <c r="KT213" s="202"/>
      <c r="KU213" s="202"/>
      <c r="KV213" s="202"/>
      <c r="KW213" s="202"/>
      <c r="KX213" s="202"/>
      <c r="KY213" s="202"/>
      <c r="KZ213" s="202"/>
      <c r="LA213" s="202"/>
      <c r="LB213" s="202"/>
      <c r="LC213" s="202"/>
      <c r="LD213" s="202"/>
      <c r="LE213" s="202"/>
      <c r="LF213" s="202"/>
      <c r="LG213" s="202"/>
      <c r="LH213" s="202"/>
      <c r="LI213" s="202"/>
      <c r="LJ213" s="202"/>
      <c r="LK213" s="202"/>
      <c r="LL213" s="202"/>
      <c r="LM213" s="202"/>
      <c r="LN213" s="202"/>
      <c r="LO213" s="202"/>
      <c r="LP213" s="202"/>
      <c r="LQ213" s="202"/>
      <c r="LR213" s="202"/>
      <c r="LS213" s="202"/>
      <c r="LT213" s="202"/>
      <c r="LU213" s="202"/>
      <c r="LV213" s="202"/>
      <c r="LW213" s="202"/>
      <c r="LX213" s="202"/>
      <c r="LY213" s="202"/>
      <c r="LZ213" s="202"/>
      <c r="MA213" s="202"/>
      <c r="MB213" s="202"/>
      <c r="MC213" s="202"/>
      <c r="MD213" s="202"/>
      <c r="ME213" s="202"/>
      <c r="MF213" s="202"/>
      <c r="MG213" s="202"/>
      <c r="MH213" s="202"/>
      <c r="MI213" s="202"/>
      <c r="MJ213" s="202"/>
      <c r="MK213" s="202"/>
      <c r="ML213" s="202"/>
      <c r="MM213" s="202"/>
      <c r="MN213" s="202"/>
      <c r="MO213" s="202"/>
      <c r="MP213" s="202"/>
      <c r="MQ213" s="202"/>
      <c r="MR213" s="202"/>
      <c r="MS213" s="202"/>
      <c r="MT213" s="202"/>
      <c r="MU213" s="202"/>
      <c r="MV213" s="202"/>
      <c r="MW213" s="202"/>
      <c r="MX213" s="202"/>
      <c r="MY213" s="202"/>
      <c r="MZ213" s="202"/>
      <c r="NA213" s="202"/>
      <c r="NB213" s="202"/>
      <c r="NC213" s="202"/>
      <c r="ND213" s="202"/>
      <c r="NE213" s="202"/>
      <c r="NF213" s="202"/>
      <c r="NG213" s="202"/>
      <c r="NH213" s="202"/>
      <c r="NI213" s="202"/>
      <c r="NJ213" s="202"/>
      <c r="NK213" s="202"/>
      <c r="NL213" s="202"/>
      <c r="NM213" s="202"/>
      <c r="NN213" s="202"/>
      <c r="NO213" s="202"/>
      <c r="NP213" s="202"/>
      <c r="NQ213" s="202"/>
      <c r="NR213" s="202"/>
      <c r="NS213" s="202"/>
      <c r="NT213" s="202"/>
      <c r="NU213" s="202"/>
      <c r="NV213" s="202"/>
      <c r="NW213" s="202"/>
      <c r="NX213" s="202"/>
      <c r="NY213" s="202"/>
      <c r="NZ213" s="202"/>
      <c r="OA213" s="202"/>
      <c r="OB213" s="202"/>
      <c r="OC213" s="202"/>
      <c r="OD213" s="202"/>
      <c r="OE213" s="202"/>
      <c r="OF213" s="202"/>
      <c r="OG213" s="202"/>
      <c r="OH213" s="202"/>
      <c r="OI213" s="202"/>
      <c r="OJ213" s="202"/>
      <c r="OK213" s="202"/>
      <c r="OL213" s="202"/>
      <c r="OM213" s="202"/>
      <c r="ON213" s="202"/>
      <c r="OO213" s="202"/>
      <c r="OP213" s="202"/>
      <c r="OQ213" s="202"/>
      <c r="OR213" s="202"/>
      <c r="OS213" s="202"/>
      <c r="OT213" s="202"/>
      <c r="OU213" s="202"/>
      <c r="OV213" s="202"/>
      <c r="OW213" s="202"/>
      <c r="OX213" s="202"/>
      <c r="OY213" s="202"/>
      <c r="OZ213" s="202"/>
      <c r="PA213" s="202"/>
      <c r="PB213" s="202"/>
      <c r="PC213" s="202"/>
      <c r="PD213" s="202"/>
      <c r="PE213" s="202"/>
      <c r="PF213" s="202"/>
      <c r="PG213" s="202"/>
      <c r="PH213" s="202"/>
      <c r="PI213" s="202"/>
      <c r="PJ213" s="202"/>
      <c r="PK213" s="202"/>
      <c r="PL213" s="202"/>
      <c r="PM213" s="202"/>
      <c r="PN213" s="202"/>
      <c r="PO213" s="202"/>
      <c r="PP213" s="202"/>
      <c r="PQ213" s="202"/>
      <c r="PR213" s="202"/>
      <c r="PS213" s="202"/>
      <c r="PT213" s="202"/>
      <c r="PU213" s="202"/>
      <c r="PV213" s="202"/>
      <c r="PW213" s="202"/>
      <c r="PX213" s="202"/>
      <c r="PY213" s="202"/>
      <c r="PZ213" s="202"/>
      <c r="QA213" s="202"/>
      <c r="QB213" s="202"/>
      <c r="QC213" s="202"/>
      <c r="QD213" s="202"/>
      <c r="QE213" s="202"/>
      <c r="QF213" s="202"/>
      <c r="QG213" s="202"/>
      <c r="QH213" s="202"/>
      <c r="QI213" s="202"/>
      <c r="QJ213" s="202"/>
      <c r="QK213" s="202"/>
      <c r="QL213" s="202"/>
      <c r="QM213" s="202"/>
      <c r="QN213" s="202"/>
      <c r="QO213" s="202"/>
      <c r="QP213" s="202"/>
      <c r="QQ213" s="202"/>
      <c r="QR213" s="202"/>
      <c r="QS213" s="202"/>
      <c r="QT213" s="202"/>
      <c r="QU213" s="202"/>
      <c r="QV213" s="202"/>
      <c r="QW213" s="202"/>
      <c r="QX213" s="202"/>
      <c r="QY213" s="202"/>
      <c r="QZ213" s="202"/>
      <c r="RA213" s="202"/>
      <c r="RB213" s="202"/>
      <c r="RC213" s="202"/>
      <c r="RD213" s="202"/>
      <c r="RE213" s="202"/>
      <c r="RF213" s="202"/>
      <c r="RG213" s="202"/>
      <c r="RH213" s="202"/>
      <c r="RI213" s="202"/>
      <c r="RJ213" s="202"/>
      <c r="RK213" s="202"/>
      <c r="RL213" s="202"/>
      <c r="RM213" s="202"/>
      <c r="RN213" s="202"/>
      <c r="RO213" s="202"/>
      <c r="RP213" s="202"/>
      <c r="RQ213" s="202"/>
      <c r="RR213" s="202"/>
      <c r="RS213" s="202"/>
      <c r="RT213" s="202"/>
      <c r="RU213" s="202"/>
      <c r="RV213" s="202"/>
      <c r="RW213" s="202"/>
      <c r="RX213" s="202"/>
      <c r="RY213" s="202"/>
      <c r="RZ213" s="202"/>
      <c r="SA213" s="202"/>
      <c r="SB213" s="202"/>
      <c r="SC213" s="202"/>
      <c r="SD213" s="202"/>
      <c r="SE213" s="202"/>
      <c r="SF213" s="202"/>
      <c r="SG213" s="202"/>
      <c r="SH213" s="202"/>
      <c r="SI213" s="202"/>
      <c r="SJ213" s="202"/>
      <c r="SK213" s="202"/>
      <c r="SL213" s="202"/>
      <c r="SM213" s="202"/>
      <c r="SN213" s="202"/>
      <c r="SO213" s="202"/>
      <c r="SP213" s="202"/>
      <c r="SQ213" s="202"/>
      <c r="SR213" s="202"/>
      <c r="SS213" s="202"/>
      <c r="ST213" s="202"/>
      <c r="SU213" s="202"/>
      <c r="SV213" s="202"/>
      <c r="SW213" s="202"/>
      <c r="SX213" s="202"/>
      <c r="SY213" s="202"/>
      <c r="SZ213" s="202"/>
      <c r="TA213" s="202"/>
      <c r="TB213" s="202"/>
      <c r="TC213" s="202"/>
      <c r="TD213" s="202"/>
      <c r="TE213" s="202"/>
      <c r="TF213" s="202"/>
      <c r="TG213" s="202"/>
      <c r="TH213" s="202"/>
      <c r="TI213" s="202"/>
      <c r="TJ213" s="202"/>
      <c r="TK213" s="202"/>
      <c r="TL213" s="202"/>
      <c r="TM213" s="202"/>
      <c r="TN213" s="202"/>
      <c r="TO213" s="202"/>
      <c r="TP213" s="202"/>
      <c r="TQ213" s="202"/>
      <c r="TR213" s="202"/>
      <c r="TS213" s="202"/>
      <c r="TT213" s="202"/>
      <c r="TU213" s="202"/>
      <c r="TV213" s="202"/>
      <c r="TW213" s="202"/>
      <c r="TX213" s="202"/>
      <c r="TY213" s="202"/>
      <c r="TZ213" s="202"/>
      <c r="UA213" s="202"/>
      <c r="UB213" s="202"/>
      <c r="UC213" s="202"/>
      <c r="UD213" s="202"/>
      <c r="UE213" s="202"/>
      <c r="UF213" s="202"/>
      <c r="UG213" s="202"/>
      <c r="UH213" s="202"/>
      <c r="UI213" s="202"/>
      <c r="UJ213" s="202"/>
      <c r="UK213" s="202"/>
      <c r="UL213" s="202"/>
      <c r="UM213" s="202"/>
      <c r="UN213" s="202"/>
      <c r="UO213" s="202"/>
      <c r="UP213" s="202"/>
      <c r="UQ213" s="202"/>
      <c r="UR213" s="202"/>
      <c r="US213" s="202"/>
      <c r="UT213" s="202"/>
      <c r="UU213" s="202"/>
      <c r="UV213" s="202"/>
      <c r="UW213" s="202"/>
      <c r="UX213" s="202"/>
      <c r="UY213" s="202"/>
      <c r="UZ213" s="202"/>
      <c r="VA213" s="202"/>
      <c r="VB213" s="202"/>
      <c r="VC213" s="202"/>
      <c r="VD213" s="202"/>
      <c r="VE213" s="202"/>
      <c r="VF213" s="202"/>
      <c r="VG213" s="202"/>
      <c r="VH213" s="202"/>
      <c r="VI213" s="202"/>
      <c r="VJ213" s="202"/>
      <c r="VK213" s="202"/>
      <c r="VL213" s="202"/>
      <c r="VM213" s="202"/>
      <c r="VN213" s="202"/>
      <c r="VO213" s="202"/>
      <c r="VP213" s="202"/>
      <c r="VQ213" s="202"/>
      <c r="VR213" s="202"/>
      <c r="VS213" s="202"/>
      <c r="VT213" s="202"/>
      <c r="VU213" s="202"/>
      <c r="VV213" s="202"/>
      <c r="VW213" s="202"/>
      <c r="VX213" s="202"/>
      <c r="VY213" s="202"/>
      <c r="VZ213" s="202"/>
      <c r="WA213" s="202"/>
      <c r="WB213" s="202"/>
      <c r="WC213" s="202"/>
      <c r="WD213" s="202"/>
      <c r="WE213" s="202"/>
      <c r="WF213" s="202"/>
      <c r="WG213" s="202"/>
      <c r="WH213" s="202"/>
      <c r="WI213" s="202"/>
      <c r="WJ213" s="202"/>
      <c r="WK213" s="202"/>
      <c r="WL213" s="202"/>
      <c r="WM213" s="202"/>
      <c r="WN213" s="202"/>
      <c r="WO213" s="202"/>
      <c r="WP213" s="202"/>
      <c r="WQ213" s="202"/>
      <c r="WR213" s="202"/>
      <c r="WS213" s="202"/>
      <c r="WT213" s="202"/>
      <c r="WU213" s="202"/>
      <c r="WV213" s="202"/>
      <c r="WW213" s="202"/>
      <c r="WX213" s="202"/>
      <c r="WY213" s="202"/>
      <c r="WZ213" s="202"/>
      <c r="XA213" s="202"/>
      <c r="XB213" s="202"/>
      <c r="XC213" s="202"/>
      <c r="XD213" s="202"/>
      <c r="XE213" s="202"/>
      <c r="XF213" s="202"/>
      <c r="XG213" s="202"/>
      <c r="XH213" s="202"/>
      <c r="XI213" s="202"/>
      <c r="XJ213" s="202"/>
      <c r="XK213" s="202"/>
      <c r="XL213" s="202"/>
      <c r="XM213" s="202"/>
      <c r="XN213" s="202"/>
      <c r="XO213" s="202"/>
      <c r="XP213" s="202"/>
      <c r="XQ213" s="202"/>
      <c r="XR213" s="202"/>
      <c r="XS213" s="202"/>
      <c r="XT213" s="202"/>
      <c r="XU213" s="202"/>
      <c r="XV213" s="202"/>
      <c r="XW213" s="202"/>
      <c r="XX213" s="202"/>
      <c r="XY213" s="202"/>
      <c r="XZ213" s="202"/>
      <c r="YA213" s="202"/>
      <c r="YB213" s="202"/>
      <c r="YC213" s="202"/>
      <c r="YD213" s="202"/>
      <c r="YE213" s="202"/>
      <c r="YF213" s="202"/>
      <c r="YG213" s="202"/>
      <c r="YH213" s="202"/>
      <c r="YI213" s="202"/>
      <c r="YJ213" s="202"/>
      <c r="YK213" s="202"/>
      <c r="YL213" s="202"/>
      <c r="YM213" s="202"/>
      <c r="YN213" s="202"/>
      <c r="YO213" s="202"/>
      <c r="YP213" s="202"/>
      <c r="YQ213" s="202"/>
      <c r="YR213" s="202"/>
      <c r="YS213" s="202"/>
      <c r="YT213" s="202"/>
      <c r="YU213" s="202"/>
      <c r="YV213" s="202"/>
      <c r="YW213" s="202"/>
      <c r="YX213" s="202"/>
      <c r="YY213" s="202"/>
      <c r="YZ213" s="202"/>
      <c r="ZA213" s="202"/>
      <c r="ZB213" s="202"/>
      <c r="ZC213" s="202"/>
      <c r="ZD213" s="202"/>
      <c r="ZE213" s="202"/>
      <c r="ZF213" s="202"/>
      <c r="ZG213" s="202"/>
      <c r="ZH213" s="202"/>
      <c r="ZI213" s="202"/>
      <c r="ZJ213" s="202"/>
      <c r="ZK213" s="202"/>
      <c r="ZL213" s="202"/>
      <c r="ZM213" s="202"/>
      <c r="ZN213" s="202"/>
      <c r="ZO213" s="202"/>
      <c r="ZP213" s="202"/>
      <c r="ZQ213" s="202"/>
      <c r="ZR213" s="202"/>
      <c r="ZS213" s="202"/>
      <c r="ZT213" s="202"/>
      <c r="ZU213" s="202"/>
      <c r="ZV213" s="202"/>
      <c r="ZW213" s="202"/>
      <c r="ZX213" s="202"/>
      <c r="ZY213" s="202"/>
      <c r="ZZ213" s="202"/>
      <c r="AAA213" s="202"/>
      <c r="AAB213" s="202"/>
      <c r="AAC213" s="202"/>
      <c r="AAD213" s="202"/>
      <c r="AAE213" s="202"/>
      <c r="AAF213" s="202"/>
      <c r="AAG213" s="202"/>
      <c r="AAH213" s="202"/>
      <c r="AAI213" s="202"/>
      <c r="AAJ213" s="202"/>
      <c r="AAK213" s="202"/>
      <c r="AAL213" s="202"/>
      <c r="AAM213" s="202"/>
      <c r="AAN213" s="202"/>
      <c r="AAO213" s="202"/>
      <c r="AAP213" s="202"/>
      <c r="AAQ213" s="202"/>
      <c r="AAR213" s="202"/>
      <c r="AAS213" s="202"/>
      <c r="AAT213" s="202"/>
      <c r="AAU213" s="202"/>
      <c r="AAV213" s="202"/>
      <c r="AAW213" s="202"/>
      <c r="AAX213" s="202"/>
      <c r="AAY213" s="202"/>
      <c r="AAZ213" s="202"/>
      <c r="ABA213" s="202"/>
      <c r="ABB213" s="202"/>
      <c r="ABC213" s="202"/>
      <c r="ABD213" s="202"/>
      <c r="ABE213" s="202"/>
      <c r="ABF213" s="202"/>
      <c r="ABG213" s="202"/>
      <c r="ABH213" s="202"/>
      <c r="ABI213" s="202"/>
      <c r="ABJ213" s="202"/>
      <c r="ABK213" s="202"/>
      <c r="ABL213" s="202"/>
      <c r="ABM213" s="202"/>
      <c r="ABN213" s="202"/>
      <c r="ABO213" s="202"/>
      <c r="ABP213" s="202"/>
      <c r="ABQ213" s="202"/>
      <c r="ABR213" s="202"/>
      <c r="ABS213" s="202"/>
      <c r="ABT213" s="202"/>
      <c r="ABU213" s="202"/>
      <c r="ABV213" s="202"/>
      <c r="ABW213" s="202"/>
      <c r="ABX213" s="202"/>
      <c r="ABY213" s="202"/>
      <c r="ABZ213" s="202"/>
      <c r="ACA213" s="202"/>
      <c r="ACB213" s="202"/>
      <c r="ACC213" s="202"/>
      <c r="ACD213" s="202"/>
      <c r="ACE213" s="202"/>
      <c r="ACF213" s="202"/>
      <c r="ACG213" s="202"/>
      <c r="ACH213" s="202"/>
      <c r="ACI213" s="202"/>
      <c r="ACJ213" s="202"/>
      <c r="ACK213" s="202"/>
      <c r="ACL213" s="202"/>
      <c r="ACM213" s="202"/>
      <c r="ACN213" s="202"/>
      <c r="ACO213" s="202"/>
      <c r="ACP213" s="202"/>
      <c r="ACQ213" s="202"/>
      <c r="ACR213" s="202"/>
      <c r="ACS213" s="202"/>
      <c r="ACT213" s="202"/>
      <c r="ACU213" s="202"/>
      <c r="ACV213" s="202"/>
      <c r="ACW213" s="202"/>
      <c r="ACX213" s="202"/>
      <c r="ACY213" s="202"/>
      <c r="ACZ213" s="202"/>
      <c r="ADA213" s="202"/>
      <c r="ADB213" s="202"/>
      <c r="ADC213" s="202"/>
      <c r="ADD213" s="202"/>
      <c r="ADE213" s="202"/>
      <c r="ADF213" s="202"/>
      <c r="ADG213" s="202"/>
      <c r="ADH213" s="202"/>
      <c r="ADI213" s="202"/>
      <c r="ADJ213" s="202"/>
      <c r="ADK213" s="202"/>
      <c r="ADL213" s="202"/>
      <c r="ADM213" s="202"/>
      <c r="ADN213" s="202"/>
      <c r="ADO213" s="202"/>
      <c r="ADP213" s="202"/>
      <c r="ADQ213" s="202"/>
      <c r="ADR213" s="202"/>
      <c r="ADS213" s="202"/>
      <c r="ADT213" s="202"/>
      <c r="ADU213" s="202"/>
      <c r="ADV213" s="202"/>
      <c r="ADW213" s="202"/>
      <c r="ADX213" s="202"/>
      <c r="ADY213" s="202"/>
      <c r="ADZ213" s="202"/>
      <c r="AEA213" s="202"/>
      <c r="AEB213" s="202"/>
      <c r="AEC213" s="202"/>
      <c r="AED213" s="202"/>
      <c r="AEE213" s="202"/>
      <c r="AEF213" s="202"/>
      <c r="AEG213" s="202"/>
      <c r="AEH213" s="202"/>
      <c r="AEI213" s="202"/>
      <c r="AEJ213" s="202"/>
      <c r="AEK213" s="202"/>
      <c r="AEL213" s="202"/>
      <c r="AEM213" s="202"/>
      <c r="AEN213" s="202"/>
      <c r="AEO213" s="202"/>
      <c r="AEP213" s="202"/>
      <c r="AEQ213" s="202"/>
      <c r="AER213" s="202"/>
      <c r="AES213" s="202"/>
      <c r="AET213" s="202"/>
      <c r="AEU213" s="202"/>
      <c r="AEV213" s="202"/>
      <c r="AEW213" s="202"/>
      <c r="AEX213" s="202"/>
      <c r="AEY213" s="202"/>
      <c r="AEZ213" s="202"/>
      <c r="AFA213" s="202"/>
      <c r="AFB213" s="202"/>
      <c r="AFC213" s="202"/>
      <c r="AFD213" s="202"/>
      <c r="AFE213" s="202"/>
      <c r="AFF213" s="202"/>
      <c r="AFG213" s="202"/>
      <c r="AFH213" s="202"/>
      <c r="AFI213" s="202"/>
      <c r="AFJ213" s="202"/>
      <c r="AFK213" s="202"/>
      <c r="AFL213" s="202"/>
      <c r="AFM213" s="202"/>
      <c r="AFN213" s="202"/>
      <c r="AFO213" s="202"/>
      <c r="AFP213" s="202"/>
      <c r="AFQ213" s="202"/>
      <c r="AFR213" s="202"/>
      <c r="AFS213" s="202"/>
      <c r="AFT213" s="202"/>
      <c r="AFU213" s="202"/>
      <c r="AFV213" s="202"/>
      <c r="AFW213" s="202"/>
      <c r="AFX213" s="202"/>
      <c r="AFY213" s="202"/>
      <c r="AFZ213" s="202"/>
      <c r="AGA213" s="202"/>
      <c r="AGB213" s="202"/>
      <c r="AGC213" s="202"/>
      <c r="AGD213" s="202"/>
      <c r="AGE213" s="202"/>
      <c r="AGF213" s="202"/>
      <c r="AGG213" s="202"/>
      <c r="AGH213" s="202"/>
      <c r="AGI213" s="202"/>
      <c r="AGJ213" s="202"/>
      <c r="AGK213" s="202"/>
      <c r="AGL213" s="202"/>
      <c r="AGM213" s="202"/>
      <c r="AGN213" s="202"/>
      <c r="AGO213" s="202"/>
      <c r="AGP213" s="202"/>
      <c r="AGQ213" s="202"/>
      <c r="AGR213" s="202"/>
      <c r="AGS213" s="202"/>
      <c r="AGT213" s="202"/>
      <c r="AGU213" s="202"/>
      <c r="AGV213" s="202"/>
      <c r="AGW213" s="202"/>
      <c r="AGX213" s="202"/>
      <c r="AGY213" s="202"/>
      <c r="AGZ213" s="202"/>
      <c r="AHA213" s="202"/>
      <c r="AHB213" s="202"/>
      <c r="AHC213" s="202"/>
      <c r="AHD213" s="202"/>
      <c r="AHE213" s="202"/>
      <c r="AHF213" s="202"/>
      <c r="AHG213" s="202"/>
      <c r="AHH213" s="202"/>
      <c r="AHI213" s="202"/>
      <c r="AHJ213" s="202"/>
      <c r="AHK213" s="202"/>
      <c r="AHL213" s="202"/>
      <c r="AHM213" s="202"/>
      <c r="AHN213" s="202"/>
      <c r="AHO213" s="202"/>
      <c r="AHP213" s="202"/>
      <c r="AHQ213" s="202"/>
      <c r="AHR213" s="202"/>
      <c r="AHS213" s="202"/>
      <c r="AHT213" s="202"/>
      <c r="AHU213" s="202"/>
      <c r="AHV213" s="202"/>
      <c r="AHW213" s="202"/>
      <c r="AHX213" s="202"/>
      <c r="AHY213" s="202"/>
      <c r="AHZ213" s="202"/>
      <c r="AIA213" s="202"/>
      <c r="AIB213" s="202"/>
      <c r="AIC213" s="202"/>
      <c r="AID213" s="202"/>
      <c r="AIE213" s="202"/>
      <c r="AIF213" s="202"/>
      <c r="AIG213" s="202"/>
      <c r="AIH213" s="202"/>
      <c r="AII213" s="202"/>
      <c r="AIJ213" s="202"/>
      <c r="AIK213" s="202"/>
      <c r="AIL213" s="202"/>
      <c r="AIM213" s="202"/>
      <c r="AIN213" s="202"/>
      <c r="AIO213" s="202"/>
      <c r="AIP213" s="202"/>
      <c r="AIQ213" s="202"/>
      <c r="AIR213" s="202"/>
      <c r="AIS213" s="202"/>
      <c r="AIT213" s="202"/>
      <c r="AIU213" s="202"/>
      <c r="AIV213" s="202"/>
      <c r="AIW213" s="202"/>
      <c r="AIX213" s="202"/>
      <c r="AIY213" s="202"/>
      <c r="AIZ213" s="202"/>
      <c r="AJA213" s="202"/>
      <c r="AJB213" s="202"/>
      <c r="AJC213" s="202"/>
      <c r="AJD213" s="202"/>
      <c r="AJE213" s="202"/>
      <c r="AJF213" s="202"/>
      <c r="AJG213" s="202"/>
      <c r="AJH213" s="202"/>
      <c r="AJI213" s="202"/>
      <c r="AJJ213" s="202"/>
      <c r="AJK213" s="202"/>
      <c r="AJL213" s="202"/>
      <c r="AJM213" s="202"/>
      <c r="AJN213" s="202"/>
      <c r="AJO213" s="202"/>
      <c r="AJP213" s="202"/>
      <c r="AJQ213" s="202"/>
      <c r="AJR213" s="202"/>
      <c r="AJS213" s="202"/>
      <c r="AJT213" s="202"/>
      <c r="AJU213" s="202"/>
      <c r="AJV213" s="202"/>
      <c r="AJW213" s="202"/>
      <c r="AJX213" s="202"/>
      <c r="AJY213" s="202"/>
      <c r="AJZ213" s="202"/>
      <c r="AKA213" s="202"/>
      <c r="AKB213" s="202"/>
      <c r="AKC213" s="202"/>
      <c r="AKD213" s="202"/>
      <c r="AKE213" s="202"/>
      <c r="AKF213" s="202"/>
      <c r="AKG213" s="202"/>
      <c r="AKH213" s="202"/>
      <c r="AKI213" s="202"/>
      <c r="AKJ213" s="202"/>
      <c r="AKK213" s="202"/>
      <c r="AKL213" s="202"/>
      <c r="AKM213" s="202"/>
      <c r="AKN213" s="202"/>
      <c r="AKO213" s="202"/>
      <c r="AKP213" s="202"/>
      <c r="AKQ213" s="202"/>
      <c r="AKR213" s="202"/>
      <c r="AKS213" s="202"/>
      <c r="AKT213" s="202"/>
      <c r="AKU213" s="202"/>
      <c r="AKV213" s="202"/>
      <c r="AKW213" s="202"/>
      <c r="AKX213" s="202"/>
      <c r="AKY213" s="202"/>
      <c r="AKZ213" s="202"/>
      <c r="ALA213" s="202"/>
      <c r="ALB213" s="202"/>
      <c r="ALC213" s="202"/>
      <c r="ALD213" s="202"/>
      <c r="ALE213" s="202"/>
      <c r="ALF213" s="202"/>
      <c r="ALG213" s="202"/>
      <c r="ALH213" s="202"/>
      <c r="ALI213" s="202"/>
      <c r="ALJ213" s="202"/>
      <c r="ALK213" s="202"/>
      <c r="ALL213" s="202"/>
      <c r="ALM213" s="202"/>
      <c r="ALN213" s="202"/>
      <c r="ALO213" s="202"/>
      <c r="ALP213" s="202"/>
      <c r="ALQ213" s="202"/>
      <c r="ALR213" s="202"/>
      <c r="ALS213" s="202"/>
      <c r="ALT213" s="202"/>
      <c r="ALU213" s="202"/>
      <c r="ALV213" s="202"/>
      <c r="ALW213" s="202"/>
      <c r="ALX213" s="202"/>
      <c r="ALY213" s="202"/>
      <c r="ALZ213" s="202"/>
      <c r="AMA213" s="202"/>
      <c r="AMB213" s="202"/>
      <c r="AMC213" s="202"/>
      <c r="AMD213" s="202"/>
      <c r="AME213" s="202"/>
      <c r="AMF213" s="202"/>
    </row>
    <row r="214" spans="1:1020" s="208" customFormat="1" ht="19.5" customHeight="1">
      <c r="A214" s="293"/>
      <c r="B214" s="262"/>
      <c r="C214" s="194" t="s">
        <v>434</v>
      </c>
      <c r="D214" s="338">
        <v>0</v>
      </c>
      <c r="E214" s="339">
        <v>0</v>
      </c>
      <c r="F214" s="339">
        <v>0</v>
      </c>
      <c r="G214" s="339">
        <v>0</v>
      </c>
      <c r="H214" s="339">
        <v>0</v>
      </c>
      <c r="I214" s="225">
        <f t="shared" si="27"/>
        <v>0</v>
      </c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Q214" s="202"/>
      <c r="BR214" s="202"/>
      <c r="BS214" s="202"/>
      <c r="BT214" s="202"/>
      <c r="BU214" s="202"/>
      <c r="BV214" s="202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2"/>
      <c r="CN214" s="202"/>
      <c r="CO214" s="202"/>
      <c r="CP214" s="202"/>
      <c r="CQ214" s="202"/>
      <c r="CR214" s="202"/>
      <c r="CS214" s="202"/>
      <c r="CT214" s="202"/>
      <c r="CU214" s="202"/>
      <c r="CV214" s="202"/>
      <c r="CW214" s="202"/>
      <c r="CX214" s="202"/>
      <c r="CY214" s="202"/>
      <c r="CZ214" s="202"/>
      <c r="DA214" s="202"/>
      <c r="DB214" s="202"/>
      <c r="DC214" s="202"/>
      <c r="DD214" s="202"/>
      <c r="DE214" s="202"/>
      <c r="DF214" s="202"/>
      <c r="DG214" s="202"/>
      <c r="DH214" s="202"/>
      <c r="DI214" s="202"/>
      <c r="DJ214" s="202"/>
      <c r="DK214" s="202"/>
      <c r="DL214" s="202"/>
      <c r="DM214" s="202"/>
      <c r="DN214" s="202"/>
      <c r="DO214" s="202"/>
      <c r="DP214" s="202"/>
      <c r="DQ214" s="202"/>
      <c r="DR214" s="202"/>
      <c r="DS214" s="202"/>
      <c r="DT214" s="202"/>
      <c r="DU214" s="202"/>
      <c r="DV214" s="202"/>
      <c r="DW214" s="202"/>
      <c r="DX214" s="202"/>
      <c r="DY214" s="202"/>
      <c r="DZ214" s="202"/>
      <c r="EA214" s="202"/>
      <c r="EB214" s="202"/>
      <c r="EC214" s="202"/>
      <c r="ED214" s="202"/>
      <c r="EE214" s="202"/>
      <c r="EF214" s="202"/>
      <c r="EG214" s="202"/>
      <c r="EH214" s="202"/>
      <c r="EI214" s="202"/>
      <c r="EJ214" s="202"/>
      <c r="EK214" s="202"/>
      <c r="EL214" s="202"/>
      <c r="EM214" s="202"/>
      <c r="EN214" s="202"/>
      <c r="EO214" s="202"/>
      <c r="EP214" s="202"/>
      <c r="EQ214" s="202"/>
      <c r="ER214" s="202"/>
      <c r="ES214" s="202"/>
      <c r="ET214" s="202"/>
      <c r="EU214" s="202"/>
      <c r="EV214" s="202"/>
      <c r="EW214" s="202"/>
      <c r="EX214" s="202"/>
      <c r="EY214" s="202"/>
      <c r="EZ214" s="202"/>
      <c r="FA214" s="202"/>
      <c r="FB214" s="202"/>
      <c r="FC214" s="202"/>
      <c r="FD214" s="202"/>
      <c r="FE214" s="202"/>
      <c r="FF214" s="202"/>
      <c r="FG214" s="202"/>
      <c r="FH214" s="202"/>
      <c r="FI214" s="202"/>
      <c r="FJ214" s="202"/>
      <c r="FK214" s="202"/>
      <c r="FL214" s="202"/>
      <c r="FM214" s="202"/>
      <c r="FN214" s="202"/>
      <c r="FO214" s="202"/>
      <c r="FP214" s="202"/>
      <c r="FQ214" s="202"/>
      <c r="FR214" s="202"/>
      <c r="FS214" s="202"/>
      <c r="FT214" s="202"/>
      <c r="FU214" s="202"/>
      <c r="FV214" s="202"/>
      <c r="FW214" s="202"/>
      <c r="FX214" s="202"/>
      <c r="FY214" s="202"/>
      <c r="FZ214" s="202"/>
      <c r="GA214" s="202"/>
      <c r="GB214" s="202"/>
      <c r="GC214" s="202"/>
      <c r="GD214" s="202"/>
      <c r="GE214" s="202"/>
      <c r="GF214" s="202"/>
      <c r="GG214" s="202"/>
      <c r="GH214" s="202"/>
      <c r="GI214" s="202"/>
      <c r="GJ214" s="202"/>
      <c r="GK214" s="202"/>
      <c r="GL214" s="202"/>
      <c r="GM214" s="202"/>
      <c r="GN214" s="202"/>
      <c r="GO214" s="202"/>
      <c r="GP214" s="202"/>
      <c r="GQ214" s="202"/>
      <c r="GR214" s="202"/>
      <c r="GS214" s="202"/>
      <c r="GT214" s="202"/>
      <c r="GU214" s="202"/>
      <c r="GV214" s="202"/>
      <c r="GW214" s="202"/>
      <c r="GX214" s="202"/>
      <c r="GY214" s="202"/>
      <c r="GZ214" s="202"/>
      <c r="HA214" s="202"/>
      <c r="HB214" s="202"/>
      <c r="HC214" s="202"/>
      <c r="HD214" s="202"/>
      <c r="HE214" s="202"/>
      <c r="HF214" s="202"/>
      <c r="HG214" s="202"/>
      <c r="HH214" s="202"/>
      <c r="HI214" s="202"/>
      <c r="HJ214" s="202"/>
      <c r="HK214" s="202"/>
      <c r="HL214" s="202"/>
      <c r="HM214" s="202"/>
      <c r="HN214" s="202"/>
      <c r="HO214" s="202"/>
      <c r="HP214" s="202"/>
      <c r="HQ214" s="202"/>
      <c r="HR214" s="202"/>
      <c r="HS214" s="202"/>
      <c r="HT214" s="202"/>
      <c r="HU214" s="202"/>
      <c r="HV214" s="202"/>
      <c r="HW214" s="202"/>
      <c r="HX214" s="202"/>
      <c r="HY214" s="202"/>
      <c r="HZ214" s="202"/>
      <c r="IA214" s="202"/>
      <c r="IB214" s="202"/>
      <c r="IC214" s="202"/>
      <c r="ID214" s="202"/>
      <c r="IE214" s="202"/>
      <c r="IF214" s="202"/>
      <c r="IG214" s="202"/>
      <c r="IH214" s="202"/>
      <c r="II214" s="202"/>
      <c r="IJ214" s="202"/>
      <c r="IK214" s="202"/>
      <c r="IL214" s="202"/>
      <c r="IM214" s="202"/>
      <c r="IN214" s="202"/>
      <c r="IO214" s="202"/>
      <c r="IP214" s="202"/>
      <c r="IQ214" s="202"/>
      <c r="IR214" s="202"/>
      <c r="IS214" s="202"/>
      <c r="IT214" s="202"/>
      <c r="IU214" s="202"/>
      <c r="IV214" s="202"/>
      <c r="IW214" s="202"/>
      <c r="IX214" s="202"/>
      <c r="IY214" s="202"/>
      <c r="IZ214" s="202"/>
      <c r="JA214" s="202"/>
      <c r="JB214" s="202"/>
      <c r="JC214" s="202"/>
      <c r="JD214" s="202"/>
      <c r="JE214" s="202"/>
      <c r="JF214" s="202"/>
      <c r="JG214" s="202"/>
      <c r="JH214" s="202"/>
      <c r="JI214" s="202"/>
      <c r="JJ214" s="202"/>
      <c r="JK214" s="202"/>
      <c r="JL214" s="202"/>
      <c r="JM214" s="202"/>
      <c r="JN214" s="202"/>
      <c r="JO214" s="202"/>
      <c r="JP214" s="202"/>
      <c r="JQ214" s="202"/>
      <c r="JR214" s="202"/>
      <c r="JS214" s="202"/>
      <c r="JT214" s="202"/>
      <c r="JU214" s="202"/>
      <c r="JV214" s="202"/>
      <c r="JW214" s="202"/>
      <c r="JX214" s="202"/>
      <c r="JY214" s="202"/>
      <c r="JZ214" s="202"/>
      <c r="KA214" s="202"/>
      <c r="KB214" s="202"/>
      <c r="KC214" s="202"/>
      <c r="KD214" s="202"/>
      <c r="KE214" s="202"/>
      <c r="KF214" s="202"/>
      <c r="KG214" s="202"/>
      <c r="KH214" s="202"/>
      <c r="KI214" s="202"/>
      <c r="KJ214" s="202"/>
      <c r="KK214" s="202"/>
      <c r="KL214" s="202"/>
      <c r="KM214" s="202"/>
      <c r="KN214" s="202"/>
      <c r="KO214" s="202"/>
      <c r="KP214" s="202"/>
      <c r="KQ214" s="202"/>
      <c r="KR214" s="202"/>
      <c r="KS214" s="202"/>
      <c r="KT214" s="202"/>
      <c r="KU214" s="202"/>
      <c r="KV214" s="202"/>
      <c r="KW214" s="202"/>
      <c r="KX214" s="202"/>
      <c r="KY214" s="202"/>
      <c r="KZ214" s="202"/>
      <c r="LA214" s="202"/>
      <c r="LB214" s="202"/>
      <c r="LC214" s="202"/>
      <c r="LD214" s="202"/>
      <c r="LE214" s="202"/>
      <c r="LF214" s="202"/>
      <c r="LG214" s="202"/>
      <c r="LH214" s="202"/>
      <c r="LI214" s="202"/>
      <c r="LJ214" s="202"/>
      <c r="LK214" s="202"/>
      <c r="LL214" s="202"/>
      <c r="LM214" s="202"/>
      <c r="LN214" s="202"/>
      <c r="LO214" s="202"/>
      <c r="LP214" s="202"/>
      <c r="LQ214" s="202"/>
      <c r="LR214" s="202"/>
      <c r="LS214" s="202"/>
      <c r="LT214" s="202"/>
      <c r="LU214" s="202"/>
      <c r="LV214" s="202"/>
      <c r="LW214" s="202"/>
      <c r="LX214" s="202"/>
      <c r="LY214" s="202"/>
      <c r="LZ214" s="202"/>
      <c r="MA214" s="202"/>
      <c r="MB214" s="202"/>
      <c r="MC214" s="202"/>
      <c r="MD214" s="202"/>
      <c r="ME214" s="202"/>
      <c r="MF214" s="202"/>
      <c r="MG214" s="202"/>
      <c r="MH214" s="202"/>
      <c r="MI214" s="202"/>
      <c r="MJ214" s="202"/>
      <c r="MK214" s="202"/>
      <c r="ML214" s="202"/>
      <c r="MM214" s="202"/>
      <c r="MN214" s="202"/>
      <c r="MO214" s="202"/>
      <c r="MP214" s="202"/>
      <c r="MQ214" s="202"/>
      <c r="MR214" s="202"/>
      <c r="MS214" s="202"/>
      <c r="MT214" s="202"/>
      <c r="MU214" s="202"/>
      <c r="MV214" s="202"/>
      <c r="MW214" s="202"/>
      <c r="MX214" s="202"/>
      <c r="MY214" s="202"/>
      <c r="MZ214" s="202"/>
      <c r="NA214" s="202"/>
      <c r="NB214" s="202"/>
      <c r="NC214" s="202"/>
      <c r="ND214" s="202"/>
      <c r="NE214" s="202"/>
      <c r="NF214" s="202"/>
      <c r="NG214" s="202"/>
      <c r="NH214" s="202"/>
      <c r="NI214" s="202"/>
      <c r="NJ214" s="202"/>
      <c r="NK214" s="202"/>
      <c r="NL214" s="202"/>
      <c r="NM214" s="202"/>
      <c r="NN214" s="202"/>
      <c r="NO214" s="202"/>
      <c r="NP214" s="202"/>
      <c r="NQ214" s="202"/>
      <c r="NR214" s="202"/>
      <c r="NS214" s="202"/>
      <c r="NT214" s="202"/>
      <c r="NU214" s="202"/>
      <c r="NV214" s="202"/>
      <c r="NW214" s="202"/>
      <c r="NX214" s="202"/>
      <c r="NY214" s="202"/>
      <c r="NZ214" s="202"/>
      <c r="OA214" s="202"/>
      <c r="OB214" s="202"/>
      <c r="OC214" s="202"/>
      <c r="OD214" s="202"/>
      <c r="OE214" s="202"/>
      <c r="OF214" s="202"/>
      <c r="OG214" s="202"/>
      <c r="OH214" s="202"/>
      <c r="OI214" s="202"/>
      <c r="OJ214" s="202"/>
      <c r="OK214" s="202"/>
      <c r="OL214" s="202"/>
      <c r="OM214" s="202"/>
      <c r="ON214" s="202"/>
      <c r="OO214" s="202"/>
      <c r="OP214" s="202"/>
      <c r="OQ214" s="202"/>
      <c r="OR214" s="202"/>
      <c r="OS214" s="202"/>
      <c r="OT214" s="202"/>
      <c r="OU214" s="202"/>
      <c r="OV214" s="202"/>
      <c r="OW214" s="202"/>
      <c r="OX214" s="202"/>
      <c r="OY214" s="202"/>
      <c r="OZ214" s="202"/>
      <c r="PA214" s="202"/>
      <c r="PB214" s="202"/>
      <c r="PC214" s="202"/>
      <c r="PD214" s="202"/>
      <c r="PE214" s="202"/>
      <c r="PF214" s="202"/>
      <c r="PG214" s="202"/>
      <c r="PH214" s="202"/>
      <c r="PI214" s="202"/>
      <c r="PJ214" s="202"/>
      <c r="PK214" s="202"/>
      <c r="PL214" s="202"/>
      <c r="PM214" s="202"/>
      <c r="PN214" s="202"/>
      <c r="PO214" s="202"/>
      <c r="PP214" s="202"/>
      <c r="PQ214" s="202"/>
      <c r="PR214" s="202"/>
      <c r="PS214" s="202"/>
      <c r="PT214" s="202"/>
      <c r="PU214" s="202"/>
      <c r="PV214" s="202"/>
      <c r="PW214" s="202"/>
      <c r="PX214" s="202"/>
      <c r="PY214" s="202"/>
      <c r="PZ214" s="202"/>
      <c r="QA214" s="202"/>
      <c r="QB214" s="202"/>
      <c r="QC214" s="202"/>
      <c r="QD214" s="202"/>
      <c r="QE214" s="202"/>
      <c r="QF214" s="202"/>
      <c r="QG214" s="202"/>
      <c r="QH214" s="202"/>
      <c r="QI214" s="202"/>
      <c r="QJ214" s="202"/>
      <c r="QK214" s="202"/>
      <c r="QL214" s="202"/>
      <c r="QM214" s="202"/>
      <c r="QN214" s="202"/>
      <c r="QO214" s="202"/>
      <c r="QP214" s="202"/>
      <c r="QQ214" s="202"/>
      <c r="QR214" s="202"/>
      <c r="QS214" s="202"/>
      <c r="QT214" s="202"/>
      <c r="QU214" s="202"/>
      <c r="QV214" s="202"/>
      <c r="QW214" s="202"/>
      <c r="QX214" s="202"/>
      <c r="QY214" s="202"/>
      <c r="QZ214" s="202"/>
      <c r="RA214" s="202"/>
      <c r="RB214" s="202"/>
      <c r="RC214" s="202"/>
      <c r="RD214" s="202"/>
      <c r="RE214" s="202"/>
      <c r="RF214" s="202"/>
      <c r="RG214" s="202"/>
      <c r="RH214" s="202"/>
      <c r="RI214" s="202"/>
      <c r="RJ214" s="202"/>
      <c r="RK214" s="202"/>
      <c r="RL214" s="202"/>
      <c r="RM214" s="202"/>
      <c r="RN214" s="202"/>
      <c r="RO214" s="202"/>
      <c r="RP214" s="202"/>
      <c r="RQ214" s="202"/>
      <c r="RR214" s="202"/>
      <c r="RS214" s="202"/>
      <c r="RT214" s="202"/>
      <c r="RU214" s="202"/>
      <c r="RV214" s="202"/>
      <c r="RW214" s="202"/>
      <c r="RX214" s="202"/>
      <c r="RY214" s="202"/>
      <c r="RZ214" s="202"/>
      <c r="SA214" s="202"/>
      <c r="SB214" s="202"/>
      <c r="SC214" s="202"/>
      <c r="SD214" s="202"/>
      <c r="SE214" s="202"/>
      <c r="SF214" s="202"/>
      <c r="SG214" s="202"/>
      <c r="SH214" s="202"/>
      <c r="SI214" s="202"/>
      <c r="SJ214" s="202"/>
      <c r="SK214" s="202"/>
      <c r="SL214" s="202"/>
      <c r="SM214" s="202"/>
      <c r="SN214" s="202"/>
      <c r="SO214" s="202"/>
      <c r="SP214" s="202"/>
      <c r="SQ214" s="202"/>
      <c r="SR214" s="202"/>
      <c r="SS214" s="202"/>
      <c r="ST214" s="202"/>
      <c r="SU214" s="202"/>
      <c r="SV214" s="202"/>
      <c r="SW214" s="202"/>
      <c r="SX214" s="202"/>
      <c r="SY214" s="202"/>
      <c r="SZ214" s="202"/>
      <c r="TA214" s="202"/>
      <c r="TB214" s="202"/>
      <c r="TC214" s="202"/>
      <c r="TD214" s="202"/>
      <c r="TE214" s="202"/>
      <c r="TF214" s="202"/>
      <c r="TG214" s="202"/>
      <c r="TH214" s="202"/>
      <c r="TI214" s="202"/>
      <c r="TJ214" s="202"/>
      <c r="TK214" s="202"/>
      <c r="TL214" s="202"/>
      <c r="TM214" s="202"/>
      <c r="TN214" s="202"/>
      <c r="TO214" s="202"/>
      <c r="TP214" s="202"/>
      <c r="TQ214" s="202"/>
      <c r="TR214" s="202"/>
      <c r="TS214" s="202"/>
      <c r="TT214" s="202"/>
      <c r="TU214" s="202"/>
      <c r="TV214" s="202"/>
      <c r="TW214" s="202"/>
      <c r="TX214" s="202"/>
      <c r="TY214" s="202"/>
      <c r="TZ214" s="202"/>
      <c r="UA214" s="202"/>
      <c r="UB214" s="202"/>
      <c r="UC214" s="202"/>
      <c r="UD214" s="202"/>
      <c r="UE214" s="202"/>
      <c r="UF214" s="202"/>
      <c r="UG214" s="202"/>
      <c r="UH214" s="202"/>
      <c r="UI214" s="202"/>
      <c r="UJ214" s="202"/>
      <c r="UK214" s="202"/>
      <c r="UL214" s="202"/>
      <c r="UM214" s="202"/>
      <c r="UN214" s="202"/>
      <c r="UO214" s="202"/>
      <c r="UP214" s="202"/>
      <c r="UQ214" s="202"/>
      <c r="UR214" s="202"/>
      <c r="US214" s="202"/>
      <c r="UT214" s="202"/>
      <c r="UU214" s="202"/>
      <c r="UV214" s="202"/>
      <c r="UW214" s="202"/>
      <c r="UX214" s="202"/>
      <c r="UY214" s="202"/>
      <c r="UZ214" s="202"/>
      <c r="VA214" s="202"/>
      <c r="VB214" s="202"/>
      <c r="VC214" s="202"/>
      <c r="VD214" s="202"/>
      <c r="VE214" s="202"/>
      <c r="VF214" s="202"/>
      <c r="VG214" s="202"/>
      <c r="VH214" s="202"/>
      <c r="VI214" s="202"/>
      <c r="VJ214" s="202"/>
      <c r="VK214" s="202"/>
      <c r="VL214" s="202"/>
      <c r="VM214" s="202"/>
      <c r="VN214" s="202"/>
      <c r="VO214" s="202"/>
      <c r="VP214" s="202"/>
      <c r="VQ214" s="202"/>
      <c r="VR214" s="202"/>
      <c r="VS214" s="202"/>
      <c r="VT214" s="202"/>
      <c r="VU214" s="202"/>
      <c r="VV214" s="202"/>
      <c r="VW214" s="202"/>
      <c r="VX214" s="202"/>
      <c r="VY214" s="202"/>
      <c r="VZ214" s="202"/>
      <c r="WA214" s="202"/>
      <c r="WB214" s="202"/>
      <c r="WC214" s="202"/>
      <c r="WD214" s="202"/>
      <c r="WE214" s="202"/>
      <c r="WF214" s="202"/>
      <c r="WG214" s="202"/>
      <c r="WH214" s="202"/>
      <c r="WI214" s="202"/>
      <c r="WJ214" s="202"/>
      <c r="WK214" s="202"/>
      <c r="WL214" s="202"/>
      <c r="WM214" s="202"/>
      <c r="WN214" s="202"/>
      <c r="WO214" s="202"/>
      <c r="WP214" s="202"/>
      <c r="WQ214" s="202"/>
      <c r="WR214" s="202"/>
      <c r="WS214" s="202"/>
      <c r="WT214" s="202"/>
      <c r="WU214" s="202"/>
      <c r="WV214" s="202"/>
      <c r="WW214" s="202"/>
      <c r="WX214" s="202"/>
      <c r="WY214" s="202"/>
      <c r="WZ214" s="202"/>
      <c r="XA214" s="202"/>
      <c r="XB214" s="202"/>
      <c r="XC214" s="202"/>
      <c r="XD214" s="202"/>
      <c r="XE214" s="202"/>
      <c r="XF214" s="202"/>
      <c r="XG214" s="202"/>
      <c r="XH214" s="202"/>
      <c r="XI214" s="202"/>
      <c r="XJ214" s="202"/>
      <c r="XK214" s="202"/>
      <c r="XL214" s="202"/>
      <c r="XM214" s="202"/>
      <c r="XN214" s="202"/>
      <c r="XO214" s="202"/>
      <c r="XP214" s="202"/>
      <c r="XQ214" s="202"/>
      <c r="XR214" s="202"/>
      <c r="XS214" s="202"/>
      <c r="XT214" s="202"/>
      <c r="XU214" s="202"/>
      <c r="XV214" s="202"/>
      <c r="XW214" s="202"/>
      <c r="XX214" s="202"/>
      <c r="XY214" s="202"/>
      <c r="XZ214" s="202"/>
      <c r="YA214" s="202"/>
      <c r="YB214" s="202"/>
      <c r="YC214" s="202"/>
      <c r="YD214" s="202"/>
      <c r="YE214" s="202"/>
      <c r="YF214" s="202"/>
      <c r="YG214" s="202"/>
      <c r="YH214" s="202"/>
      <c r="YI214" s="202"/>
      <c r="YJ214" s="202"/>
      <c r="YK214" s="202"/>
      <c r="YL214" s="202"/>
      <c r="YM214" s="202"/>
      <c r="YN214" s="202"/>
      <c r="YO214" s="202"/>
      <c r="YP214" s="202"/>
      <c r="YQ214" s="202"/>
      <c r="YR214" s="202"/>
      <c r="YS214" s="202"/>
      <c r="YT214" s="202"/>
      <c r="YU214" s="202"/>
      <c r="YV214" s="202"/>
      <c r="YW214" s="202"/>
      <c r="YX214" s="202"/>
      <c r="YY214" s="202"/>
      <c r="YZ214" s="202"/>
      <c r="ZA214" s="202"/>
      <c r="ZB214" s="202"/>
      <c r="ZC214" s="202"/>
      <c r="ZD214" s="202"/>
      <c r="ZE214" s="202"/>
      <c r="ZF214" s="202"/>
      <c r="ZG214" s="202"/>
      <c r="ZH214" s="202"/>
      <c r="ZI214" s="202"/>
      <c r="ZJ214" s="202"/>
      <c r="ZK214" s="202"/>
      <c r="ZL214" s="202"/>
      <c r="ZM214" s="202"/>
      <c r="ZN214" s="202"/>
      <c r="ZO214" s="202"/>
      <c r="ZP214" s="202"/>
      <c r="ZQ214" s="202"/>
      <c r="ZR214" s="202"/>
      <c r="ZS214" s="202"/>
      <c r="ZT214" s="202"/>
      <c r="ZU214" s="202"/>
      <c r="ZV214" s="202"/>
      <c r="ZW214" s="202"/>
      <c r="ZX214" s="202"/>
      <c r="ZY214" s="202"/>
      <c r="ZZ214" s="202"/>
      <c r="AAA214" s="202"/>
      <c r="AAB214" s="202"/>
      <c r="AAC214" s="202"/>
      <c r="AAD214" s="202"/>
      <c r="AAE214" s="202"/>
      <c r="AAF214" s="202"/>
      <c r="AAG214" s="202"/>
      <c r="AAH214" s="202"/>
      <c r="AAI214" s="202"/>
      <c r="AAJ214" s="202"/>
      <c r="AAK214" s="202"/>
      <c r="AAL214" s="202"/>
      <c r="AAM214" s="202"/>
      <c r="AAN214" s="202"/>
      <c r="AAO214" s="202"/>
      <c r="AAP214" s="202"/>
      <c r="AAQ214" s="202"/>
      <c r="AAR214" s="202"/>
      <c r="AAS214" s="202"/>
      <c r="AAT214" s="202"/>
      <c r="AAU214" s="202"/>
      <c r="AAV214" s="202"/>
      <c r="AAW214" s="202"/>
      <c r="AAX214" s="202"/>
      <c r="AAY214" s="202"/>
      <c r="AAZ214" s="202"/>
      <c r="ABA214" s="202"/>
      <c r="ABB214" s="202"/>
      <c r="ABC214" s="202"/>
      <c r="ABD214" s="202"/>
      <c r="ABE214" s="202"/>
      <c r="ABF214" s="202"/>
      <c r="ABG214" s="202"/>
      <c r="ABH214" s="202"/>
      <c r="ABI214" s="202"/>
      <c r="ABJ214" s="202"/>
      <c r="ABK214" s="202"/>
      <c r="ABL214" s="202"/>
      <c r="ABM214" s="202"/>
      <c r="ABN214" s="202"/>
      <c r="ABO214" s="202"/>
      <c r="ABP214" s="202"/>
      <c r="ABQ214" s="202"/>
      <c r="ABR214" s="202"/>
      <c r="ABS214" s="202"/>
      <c r="ABT214" s="202"/>
      <c r="ABU214" s="202"/>
      <c r="ABV214" s="202"/>
      <c r="ABW214" s="202"/>
      <c r="ABX214" s="202"/>
      <c r="ABY214" s="202"/>
      <c r="ABZ214" s="202"/>
      <c r="ACA214" s="202"/>
      <c r="ACB214" s="202"/>
      <c r="ACC214" s="202"/>
      <c r="ACD214" s="202"/>
      <c r="ACE214" s="202"/>
      <c r="ACF214" s="202"/>
      <c r="ACG214" s="202"/>
      <c r="ACH214" s="202"/>
      <c r="ACI214" s="202"/>
      <c r="ACJ214" s="202"/>
      <c r="ACK214" s="202"/>
      <c r="ACL214" s="202"/>
      <c r="ACM214" s="202"/>
      <c r="ACN214" s="202"/>
      <c r="ACO214" s="202"/>
      <c r="ACP214" s="202"/>
      <c r="ACQ214" s="202"/>
      <c r="ACR214" s="202"/>
      <c r="ACS214" s="202"/>
      <c r="ACT214" s="202"/>
      <c r="ACU214" s="202"/>
      <c r="ACV214" s="202"/>
      <c r="ACW214" s="202"/>
      <c r="ACX214" s="202"/>
      <c r="ACY214" s="202"/>
      <c r="ACZ214" s="202"/>
      <c r="ADA214" s="202"/>
      <c r="ADB214" s="202"/>
      <c r="ADC214" s="202"/>
      <c r="ADD214" s="202"/>
      <c r="ADE214" s="202"/>
      <c r="ADF214" s="202"/>
      <c r="ADG214" s="202"/>
      <c r="ADH214" s="202"/>
      <c r="ADI214" s="202"/>
      <c r="ADJ214" s="202"/>
      <c r="ADK214" s="202"/>
      <c r="ADL214" s="202"/>
      <c r="ADM214" s="202"/>
      <c r="ADN214" s="202"/>
      <c r="ADO214" s="202"/>
      <c r="ADP214" s="202"/>
      <c r="ADQ214" s="202"/>
      <c r="ADR214" s="202"/>
      <c r="ADS214" s="202"/>
      <c r="ADT214" s="202"/>
      <c r="ADU214" s="202"/>
      <c r="ADV214" s="202"/>
      <c r="ADW214" s="202"/>
      <c r="ADX214" s="202"/>
      <c r="ADY214" s="202"/>
      <c r="ADZ214" s="202"/>
      <c r="AEA214" s="202"/>
      <c r="AEB214" s="202"/>
      <c r="AEC214" s="202"/>
      <c r="AED214" s="202"/>
      <c r="AEE214" s="202"/>
      <c r="AEF214" s="202"/>
      <c r="AEG214" s="202"/>
      <c r="AEH214" s="202"/>
      <c r="AEI214" s="202"/>
      <c r="AEJ214" s="202"/>
      <c r="AEK214" s="202"/>
      <c r="AEL214" s="202"/>
      <c r="AEM214" s="202"/>
      <c r="AEN214" s="202"/>
      <c r="AEO214" s="202"/>
      <c r="AEP214" s="202"/>
      <c r="AEQ214" s="202"/>
      <c r="AER214" s="202"/>
      <c r="AES214" s="202"/>
      <c r="AET214" s="202"/>
      <c r="AEU214" s="202"/>
      <c r="AEV214" s="202"/>
      <c r="AEW214" s="202"/>
      <c r="AEX214" s="202"/>
      <c r="AEY214" s="202"/>
      <c r="AEZ214" s="202"/>
      <c r="AFA214" s="202"/>
      <c r="AFB214" s="202"/>
      <c r="AFC214" s="202"/>
      <c r="AFD214" s="202"/>
      <c r="AFE214" s="202"/>
      <c r="AFF214" s="202"/>
      <c r="AFG214" s="202"/>
      <c r="AFH214" s="202"/>
      <c r="AFI214" s="202"/>
      <c r="AFJ214" s="202"/>
      <c r="AFK214" s="202"/>
      <c r="AFL214" s="202"/>
      <c r="AFM214" s="202"/>
      <c r="AFN214" s="202"/>
      <c r="AFO214" s="202"/>
      <c r="AFP214" s="202"/>
      <c r="AFQ214" s="202"/>
      <c r="AFR214" s="202"/>
      <c r="AFS214" s="202"/>
      <c r="AFT214" s="202"/>
      <c r="AFU214" s="202"/>
      <c r="AFV214" s="202"/>
      <c r="AFW214" s="202"/>
      <c r="AFX214" s="202"/>
      <c r="AFY214" s="202"/>
      <c r="AFZ214" s="202"/>
      <c r="AGA214" s="202"/>
      <c r="AGB214" s="202"/>
      <c r="AGC214" s="202"/>
      <c r="AGD214" s="202"/>
      <c r="AGE214" s="202"/>
      <c r="AGF214" s="202"/>
      <c r="AGG214" s="202"/>
      <c r="AGH214" s="202"/>
      <c r="AGI214" s="202"/>
      <c r="AGJ214" s="202"/>
      <c r="AGK214" s="202"/>
      <c r="AGL214" s="202"/>
      <c r="AGM214" s="202"/>
      <c r="AGN214" s="202"/>
      <c r="AGO214" s="202"/>
      <c r="AGP214" s="202"/>
      <c r="AGQ214" s="202"/>
      <c r="AGR214" s="202"/>
      <c r="AGS214" s="202"/>
      <c r="AGT214" s="202"/>
      <c r="AGU214" s="202"/>
      <c r="AGV214" s="202"/>
      <c r="AGW214" s="202"/>
      <c r="AGX214" s="202"/>
      <c r="AGY214" s="202"/>
      <c r="AGZ214" s="202"/>
      <c r="AHA214" s="202"/>
      <c r="AHB214" s="202"/>
      <c r="AHC214" s="202"/>
      <c r="AHD214" s="202"/>
      <c r="AHE214" s="202"/>
      <c r="AHF214" s="202"/>
      <c r="AHG214" s="202"/>
      <c r="AHH214" s="202"/>
      <c r="AHI214" s="202"/>
      <c r="AHJ214" s="202"/>
      <c r="AHK214" s="202"/>
      <c r="AHL214" s="202"/>
      <c r="AHM214" s="202"/>
      <c r="AHN214" s="202"/>
      <c r="AHO214" s="202"/>
      <c r="AHP214" s="202"/>
      <c r="AHQ214" s="202"/>
      <c r="AHR214" s="202"/>
      <c r="AHS214" s="202"/>
      <c r="AHT214" s="202"/>
      <c r="AHU214" s="202"/>
      <c r="AHV214" s="202"/>
      <c r="AHW214" s="202"/>
      <c r="AHX214" s="202"/>
      <c r="AHY214" s="202"/>
      <c r="AHZ214" s="202"/>
      <c r="AIA214" s="202"/>
      <c r="AIB214" s="202"/>
      <c r="AIC214" s="202"/>
      <c r="AID214" s="202"/>
      <c r="AIE214" s="202"/>
      <c r="AIF214" s="202"/>
      <c r="AIG214" s="202"/>
      <c r="AIH214" s="202"/>
      <c r="AII214" s="202"/>
      <c r="AIJ214" s="202"/>
      <c r="AIK214" s="202"/>
      <c r="AIL214" s="202"/>
      <c r="AIM214" s="202"/>
      <c r="AIN214" s="202"/>
      <c r="AIO214" s="202"/>
      <c r="AIP214" s="202"/>
      <c r="AIQ214" s="202"/>
      <c r="AIR214" s="202"/>
      <c r="AIS214" s="202"/>
      <c r="AIT214" s="202"/>
      <c r="AIU214" s="202"/>
      <c r="AIV214" s="202"/>
      <c r="AIW214" s="202"/>
      <c r="AIX214" s="202"/>
      <c r="AIY214" s="202"/>
      <c r="AIZ214" s="202"/>
      <c r="AJA214" s="202"/>
      <c r="AJB214" s="202"/>
      <c r="AJC214" s="202"/>
      <c r="AJD214" s="202"/>
      <c r="AJE214" s="202"/>
      <c r="AJF214" s="202"/>
      <c r="AJG214" s="202"/>
      <c r="AJH214" s="202"/>
      <c r="AJI214" s="202"/>
      <c r="AJJ214" s="202"/>
      <c r="AJK214" s="202"/>
      <c r="AJL214" s="202"/>
      <c r="AJM214" s="202"/>
      <c r="AJN214" s="202"/>
      <c r="AJO214" s="202"/>
      <c r="AJP214" s="202"/>
      <c r="AJQ214" s="202"/>
      <c r="AJR214" s="202"/>
      <c r="AJS214" s="202"/>
      <c r="AJT214" s="202"/>
      <c r="AJU214" s="202"/>
      <c r="AJV214" s="202"/>
      <c r="AJW214" s="202"/>
      <c r="AJX214" s="202"/>
      <c r="AJY214" s="202"/>
      <c r="AJZ214" s="202"/>
      <c r="AKA214" s="202"/>
      <c r="AKB214" s="202"/>
      <c r="AKC214" s="202"/>
      <c r="AKD214" s="202"/>
      <c r="AKE214" s="202"/>
      <c r="AKF214" s="202"/>
      <c r="AKG214" s="202"/>
      <c r="AKH214" s="202"/>
      <c r="AKI214" s="202"/>
      <c r="AKJ214" s="202"/>
      <c r="AKK214" s="202"/>
      <c r="AKL214" s="202"/>
      <c r="AKM214" s="202"/>
      <c r="AKN214" s="202"/>
      <c r="AKO214" s="202"/>
      <c r="AKP214" s="202"/>
      <c r="AKQ214" s="202"/>
      <c r="AKR214" s="202"/>
      <c r="AKS214" s="202"/>
      <c r="AKT214" s="202"/>
      <c r="AKU214" s="202"/>
      <c r="AKV214" s="202"/>
      <c r="AKW214" s="202"/>
      <c r="AKX214" s="202"/>
      <c r="AKY214" s="202"/>
      <c r="AKZ214" s="202"/>
      <c r="ALA214" s="202"/>
      <c r="ALB214" s="202"/>
      <c r="ALC214" s="202"/>
      <c r="ALD214" s="202"/>
      <c r="ALE214" s="202"/>
      <c r="ALF214" s="202"/>
      <c r="ALG214" s="202"/>
      <c r="ALH214" s="202"/>
      <c r="ALI214" s="202"/>
      <c r="ALJ214" s="202"/>
      <c r="ALK214" s="202"/>
      <c r="ALL214" s="202"/>
      <c r="ALM214" s="202"/>
      <c r="ALN214" s="202"/>
      <c r="ALO214" s="202"/>
      <c r="ALP214" s="202"/>
      <c r="ALQ214" s="202"/>
      <c r="ALR214" s="202"/>
      <c r="ALS214" s="202"/>
      <c r="ALT214" s="202"/>
      <c r="ALU214" s="202"/>
      <c r="ALV214" s="202"/>
      <c r="ALW214" s="202"/>
      <c r="ALX214" s="202"/>
      <c r="ALY214" s="202"/>
      <c r="ALZ214" s="202"/>
      <c r="AMA214" s="202"/>
      <c r="AMB214" s="202"/>
      <c r="AMC214" s="202"/>
      <c r="AMD214" s="202"/>
      <c r="AME214" s="202"/>
      <c r="AMF214" s="202"/>
    </row>
    <row r="215" spans="1:1020" s="208" customFormat="1">
      <c r="A215" s="257" t="s">
        <v>482</v>
      </c>
      <c r="B215" s="260" t="s">
        <v>440</v>
      </c>
      <c r="C215" s="220" t="s">
        <v>424</v>
      </c>
      <c r="D215" s="336">
        <v>0</v>
      </c>
      <c r="E215" s="337">
        <v>0</v>
      </c>
      <c r="F215" s="337">
        <v>0</v>
      </c>
      <c r="G215" s="337">
        <v>0</v>
      </c>
      <c r="H215" s="337">
        <v>0</v>
      </c>
      <c r="I215" s="312">
        <f t="shared" si="27"/>
        <v>0</v>
      </c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  <c r="BL215" s="202"/>
      <c r="BM215" s="202"/>
      <c r="BN215" s="202"/>
      <c r="BO215" s="202"/>
      <c r="BP215" s="202"/>
      <c r="BQ215" s="202"/>
      <c r="BR215" s="202"/>
      <c r="BS215" s="202"/>
      <c r="BT215" s="202"/>
      <c r="BU215" s="202"/>
      <c r="BV215" s="202"/>
      <c r="BW215" s="202"/>
      <c r="BX215" s="202"/>
      <c r="BY215" s="202"/>
      <c r="BZ215" s="202"/>
      <c r="CA215" s="202"/>
      <c r="CB215" s="202"/>
      <c r="CC215" s="202"/>
      <c r="CD215" s="202"/>
      <c r="CE215" s="202"/>
      <c r="CF215" s="202"/>
      <c r="CG215" s="202"/>
      <c r="CH215" s="202"/>
      <c r="CI215" s="202"/>
      <c r="CJ215" s="202"/>
      <c r="CK215" s="202"/>
      <c r="CL215" s="202"/>
      <c r="CM215" s="202"/>
      <c r="CN215" s="202"/>
      <c r="CO215" s="202"/>
      <c r="CP215" s="202"/>
      <c r="CQ215" s="202"/>
      <c r="CR215" s="202"/>
      <c r="CS215" s="202"/>
      <c r="CT215" s="202"/>
      <c r="CU215" s="202"/>
      <c r="CV215" s="202"/>
      <c r="CW215" s="202"/>
      <c r="CX215" s="202"/>
      <c r="CY215" s="202"/>
      <c r="CZ215" s="202"/>
      <c r="DA215" s="202"/>
      <c r="DB215" s="202"/>
      <c r="DC215" s="202"/>
      <c r="DD215" s="202"/>
      <c r="DE215" s="202"/>
      <c r="DF215" s="202"/>
      <c r="DG215" s="202"/>
      <c r="DH215" s="202"/>
      <c r="DI215" s="202"/>
      <c r="DJ215" s="202"/>
      <c r="DK215" s="202"/>
      <c r="DL215" s="202"/>
      <c r="DM215" s="202"/>
      <c r="DN215" s="202"/>
      <c r="DO215" s="202"/>
      <c r="DP215" s="202"/>
      <c r="DQ215" s="202"/>
      <c r="DR215" s="202"/>
      <c r="DS215" s="202"/>
      <c r="DT215" s="202"/>
      <c r="DU215" s="202"/>
      <c r="DV215" s="202"/>
      <c r="DW215" s="202"/>
      <c r="DX215" s="202"/>
      <c r="DY215" s="202"/>
      <c r="DZ215" s="202"/>
      <c r="EA215" s="202"/>
      <c r="EB215" s="202"/>
      <c r="EC215" s="202"/>
      <c r="ED215" s="202"/>
      <c r="EE215" s="202"/>
      <c r="EF215" s="202"/>
      <c r="EG215" s="202"/>
      <c r="EH215" s="202"/>
      <c r="EI215" s="202"/>
      <c r="EJ215" s="202"/>
      <c r="EK215" s="202"/>
      <c r="EL215" s="202"/>
      <c r="EM215" s="202"/>
      <c r="EN215" s="202"/>
      <c r="EO215" s="202"/>
      <c r="EP215" s="202"/>
      <c r="EQ215" s="202"/>
      <c r="ER215" s="202"/>
      <c r="ES215" s="202"/>
      <c r="ET215" s="202"/>
      <c r="EU215" s="202"/>
      <c r="EV215" s="202"/>
      <c r="EW215" s="202"/>
      <c r="EX215" s="202"/>
      <c r="EY215" s="202"/>
      <c r="EZ215" s="202"/>
      <c r="FA215" s="202"/>
      <c r="FB215" s="202"/>
      <c r="FC215" s="202"/>
      <c r="FD215" s="202"/>
      <c r="FE215" s="202"/>
      <c r="FF215" s="202"/>
      <c r="FG215" s="202"/>
      <c r="FH215" s="202"/>
      <c r="FI215" s="202"/>
      <c r="FJ215" s="202"/>
      <c r="FK215" s="202"/>
      <c r="FL215" s="202"/>
      <c r="FM215" s="202"/>
      <c r="FN215" s="202"/>
      <c r="FO215" s="202"/>
      <c r="FP215" s="202"/>
      <c r="FQ215" s="202"/>
      <c r="FR215" s="202"/>
      <c r="FS215" s="202"/>
      <c r="FT215" s="202"/>
      <c r="FU215" s="202"/>
      <c r="FV215" s="202"/>
      <c r="FW215" s="202"/>
      <c r="FX215" s="202"/>
      <c r="FY215" s="202"/>
      <c r="FZ215" s="202"/>
      <c r="GA215" s="202"/>
      <c r="GB215" s="202"/>
      <c r="GC215" s="202"/>
      <c r="GD215" s="202"/>
      <c r="GE215" s="202"/>
      <c r="GF215" s="202"/>
      <c r="GG215" s="202"/>
      <c r="GH215" s="202"/>
      <c r="GI215" s="202"/>
      <c r="GJ215" s="202"/>
      <c r="GK215" s="202"/>
      <c r="GL215" s="202"/>
      <c r="GM215" s="202"/>
      <c r="GN215" s="202"/>
      <c r="GO215" s="202"/>
      <c r="GP215" s="202"/>
      <c r="GQ215" s="202"/>
      <c r="GR215" s="202"/>
      <c r="GS215" s="202"/>
      <c r="GT215" s="202"/>
      <c r="GU215" s="202"/>
      <c r="GV215" s="202"/>
      <c r="GW215" s="202"/>
      <c r="GX215" s="202"/>
      <c r="GY215" s="202"/>
      <c r="GZ215" s="202"/>
      <c r="HA215" s="202"/>
      <c r="HB215" s="202"/>
      <c r="HC215" s="202"/>
      <c r="HD215" s="202"/>
      <c r="HE215" s="202"/>
      <c r="HF215" s="202"/>
      <c r="HG215" s="202"/>
      <c r="HH215" s="202"/>
      <c r="HI215" s="202"/>
      <c r="HJ215" s="202"/>
      <c r="HK215" s="202"/>
      <c r="HL215" s="202"/>
      <c r="HM215" s="202"/>
      <c r="HN215" s="202"/>
      <c r="HO215" s="202"/>
      <c r="HP215" s="202"/>
      <c r="HQ215" s="202"/>
      <c r="HR215" s="202"/>
      <c r="HS215" s="202"/>
      <c r="HT215" s="202"/>
      <c r="HU215" s="202"/>
      <c r="HV215" s="202"/>
      <c r="HW215" s="202"/>
      <c r="HX215" s="202"/>
      <c r="HY215" s="202"/>
      <c r="HZ215" s="202"/>
      <c r="IA215" s="202"/>
      <c r="IB215" s="202"/>
      <c r="IC215" s="202"/>
      <c r="ID215" s="202"/>
      <c r="IE215" s="202"/>
      <c r="IF215" s="202"/>
      <c r="IG215" s="202"/>
      <c r="IH215" s="202"/>
      <c r="II215" s="202"/>
      <c r="IJ215" s="202"/>
      <c r="IK215" s="202"/>
      <c r="IL215" s="202"/>
      <c r="IM215" s="202"/>
      <c r="IN215" s="202"/>
      <c r="IO215" s="202"/>
      <c r="IP215" s="202"/>
      <c r="IQ215" s="202"/>
      <c r="IR215" s="202"/>
      <c r="IS215" s="202"/>
      <c r="IT215" s="202"/>
      <c r="IU215" s="202"/>
      <c r="IV215" s="202"/>
      <c r="IW215" s="202"/>
      <c r="IX215" s="202"/>
      <c r="IY215" s="202"/>
      <c r="IZ215" s="202"/>
      <c r="JA215" s="202"/>
      <c r="JB215" s="202"/>
      <c r="JC215" s="202"/>
      <c r="JD215" s="202"/>
      <c r="JE215" s="202"/>
      <c r="JF215" s="202"/>
      <c r="JG215" s="202"/>
      <c r="JH215" s="202"/>
      <c r="JI215" s="202"/>
      <c r="JJ215" s="202"/>
      <c r="JK215" s="202"/>
      <c r="JL215" s="202"/>
      <c r="JM215" s="202"/>
      <c r="JN215" s="202"/>
      <c r="JO215" s="202"/>
      <c r="JP215" s="202"/>
      <c r="JQ215" s="202"/>
      <c r="JR215" s="202"/>
      <c r="JS215" s="202"/>
      <c r="JT215" s="202"/>
      <c r="JU215" s="202"/>
      <c r="JV215" s="202"/>
      <c r="JW215" s="202"/>
      <c r="JX215" s="202"/>
      <c r="JY215" s="202"/>
      <c r="JZ215" s="202"/>
      <c r="KA215" s="202"/>
      <c r="KB215" s="202"/>
      <c r="KC215" s="202"/>
      <c r="KD215" s="202"/>
      <c r="KE215" s="202"/>
      <c r="KF215" s="202"/>
      <c r="KG215" s="202"/>
      <c r="KH215" s="202"/>
      <c r="KI215" s="202"/>
      <c r="KJ215" s="202"/>
      <c r="KK215" s="202"/>
      <c r="KL215" s="202"/>
      <c r="KM215" s="202"/>
      <c r="KN215" s="202"/>
      <c r="KO215" s="202"/>
      <c r="KP215" s="202"/>
      <c r="KQ215" s="202"/>
      <c r="KR215" s="202"/>
      <c r="KS215" s="202"/>
      <c r="KT215" s="202"/>
      <c r="KU215" s="202"/>
      <c r="KV215" s="202"/>
      <c r="KW215" s="202"/>
      <c r="KX215" s="202"/>
      <c r="KY215" s="202"/>
      <c r="KZ215" s="202"/>
      <c r="LA215" s="202"/>
      <c r="LB215" s="202"/>
      <c r="LC215" s="202"/>
      <c r="LD215" s="202"/>
      <c r="LE215" s="202"/>
      <c r="LF215" s="202"/>
      <c r="LG215" s="202"/>
      <c r="LH215" s="202"/>
      <c r="LI215" s="202"/>
      <c r="LJ215" s="202"/>
      <c r="LK215" s="202"/>
      <c r="LL215" s="202"/>
      <c r="LM215" s="202"/>
      <c r="LN215" s="202"/>
      <c r="LO215" s="202"/>
      <c r="LP215" s="202"/>
      <c r="LQ215" s="202"/>
      <c r="LR215" s="202"/>
      <c r="LS215" s="202"/>
      <c r="LT215" s="202"/>
      <c r="LU215" s="202"/>
      <c r="LV215" s="202"/>
      <c r="LW215" s="202"/>
      <c r="LX215" s="202"/>
      <c r="LY215" s="202"/>
      <c r="LZ215" s="202"/>
      <c r="MA215" s="202"/>
      <c r="MB215" s="202"/>
      <c r="MC215" s="202"/>
      <c r="MD215" s="202"/>
      <c r="ME215" s="202"/>
      <c r="MF215" s="202"/>
      <c r="MG215" s="202"/>
      <c r="MH215" s="202"/>
      <c r="MI215" s="202"/>
      <c r="MJ215" s="202"/>
      <c r="MK215" s="202"/>
      <c r="ML215" s="202"/>
      <c r="MM215" s="202"/>
      <c r="MN215" s="202"/>
      <c r="MO215" s="202"/>
      <c r="MP215" s="202"/>
      <c r="MQ215" s="202"/>
      <c r="MR215" s="202"/>
      <c r="MS215" s="202"/>
      <c r="MT215" s="202"/>
      <c r="MU215" s="202"/>
      <c r="MV215" s="202"/>
      <c r="MW215" s="202"/>
      <c r="MX215" s="202"/>
      <c r="MY215" s="202"/>
      <c r="MZ215" s="202"/>
      <c r="NA215" s="202"/>
      <c r="NB215" s="202"/>
      <c r="NC215" s="202"/>
      <c r="ND215" s="202"/>
      <c r="NE215" s="202"/>
      <c r="NF215" s="202"/>
      <c r="NG215" s="202"/>
      <c r="NH215" s="202"/>
      <c r="NI215" s="202"/>
      <c r="NJ215" s="202"/>
      <c r="NK215" s="202"/>
      <c r="NL215" s="202"/>
      <c r="NM215" s="202"/>
      <c r="NN215" s="202"/>
      <c r="NO215" s="202"/>
      <c r="NP215" s="202"/>
      <c r="NQ215" s="202"/>
      <c r="NR215" s="202"/>
      <c r="NS215" s="202"/>
      <c r="NT215" s="202"/>
      <c r="NU215" s="202"/>
      <c r="NV215" s="202"/>
      <c r="NW215" s="202"/>
      <c r="NX215" s="202"/>
      <c r="NY215" s="202"/>
      <c r="NZ215" s="202"/>
      <c r="OA215" s="202"/>
      <c r="OB215" s="202"/>
      <c r="OC215" s="202"/>
      <c r="OD215" s="202"/>
      <c r="OE215" s="202"/>
      <c r="OF215" s="202"/>
      <c r="OG215" s="202"/>
      <c r="OH215" s="202"/>
      <c r="OI215" s="202"/>
      <c r="OJ215" s="202"/>
      <c r="OK215" s="202"/>
      <c r="OL215" s="202"/>
      <c r="OM215" s="202"/>
      <c r="ON215" s="202"/>
      <c r="OO215" s="202"/>
      <c r="OP215" s="202"/>
      <c r="OQ215" s="202"/>
      <c r="OR215" s="202"/>
      <c r="OS215" s="202"/>
      <c r="OT215" s="202"/>
      <c r="OU215" s="202"/>
      <c r="OV215" s="202"/>
      <c r="OW215" s="202"/>
      <c r="OX215" s="202"/>
      <c r="OY215" s="202"/>
      <c r="OZ215" s="202"/>
      <c r="PA215" s="202"/>
      <c r="PB215" s="202"/>
      <c r="PC215" s="202"/>
      <c r="PD215" s="202"/>
      <c r="PE215" s="202"/>
      <c r="PF215" s="202"/>
      <c r="PG215" s="202"/>
      <c r="PH215" s="202"/>
      <c r="PI215" s="202"/>
      <c r="PJ215" s="202"/>
      <c r="PK215" s="202"/>
      <c r="PL215" s="202"/>
      <c r="PM215" s="202"/>
      <c r="PN215" s="202"/>
      <c r="PO215" s="202"/>
      <c r="PP215" s="202"/>
      <c r="PQ215" s="202"/>
      <c r="PR215" s="202"/>
      <c r="PS215" s="202"/>
      <c r="PT215" s="202"/>
      <c r="PU215" s="202"/>
      <c r="PV215" s="202"/>
      <c r="PW215" s="202"/>
      <c r="PX215" s="202"/>
      <c r="PY215" s="202"/>
      <c r="PZ215" s="202"/>
      <c r="QA215" s="202"/>
      <c r="QB215" s="202"/>
      <c r="QC215" s="202"/>
      <c r="QD215" s="202"/>
      <c r="QE215" s="202"/>
      <c r="QF215" s="202"/>
      <c r="QG215" s="202"/>
      <c r="QH215" s="202"/>
      <c r="QI215" s="202"/>
      <c r="QJ215" s="202"/>
      <c r="QK215" s="202"/>
      <c r="QL215" s="202"/>
      <c r="QM215" s="202"/>
      <c r="QN215" s="202"/>
      <c r="QO215" s="202"/>
      <c r="QP215" s="202"/>
      <c r="QQ215" s="202"/>
      <c r="QR215" s="202"/>
      <c r="QS215" s="202"/>
      <c r="QT215" s="202"/>
      <c r="QU215" s="202"/>
      <c r="QV215" s="202"/>
      <c r="QW215" s="202"/>
      <c r="QX215" s="202"/>
      <c r="QY215" s="202"/>
      <c r="QZ215" s="202"/>
      <c r="RA215" s="202"/>
      <c r="RB215" s="202"/>
      <c r="RC215" s="202"/>
      <c r="RD215" s="202"/>
      <c r="RE215" s="202"/>
      <c r="RF215" s="202"/>
      <c r="RG215" s="202"/>
      <c r="RH215" s="202"/>
      <c r="RI215" s="202"/>
      <c r="RJ215" s="202"/>
      <c r="RK215" s="202"/>
      <c r="RL215" s="202"/>
      <c r="RM215" s="202"/>
      <c r="RN215" s="202"/>
      <c r="RO215" s="202"/>
      <c r="RP215" s="202"/>
      <c r="RQ215" s="202"/>
      <c r="RR215" s="202"/>
      <c r="RS215" s="202"/>
      <c r="RT215" s="202"/>
      <c r="RU215" s="202"/>
      <c r="RV215" s="202"/>
      <c r="RW215" s="202"/>
      <c r="RX215" s="202"/>
      <c r="RY215" s="202"/>
      <c r="RZ215" s="202"/>
      <c r="SA215" s="202"/>
      <c r="SB215" s="202"/>
      <c r="SC215" s="202"/>
      <c r="SD215" s="202"/>
      <c r="SE215" s="202"/>
      <c r="SF215" s="202"/>
      <c r="SG215" s="202"/>
      <c r="SH215" s="202"/>
      <c r="SI215" s="202"/>
      <c r="SJ215" s="202"/>
      <c r="SK215" s="202"/>
      <c r="SL215" s="202"/>
      <c r="SM215" s="202"/>
      <c r="SN215" s="202"/>
      <c r="SO215" s="202"/>
      <c r="SP215" s="202"/>
      <c r="SQ215" s="202"/>
      <c r="SR215" s="202"/>
      <c r="SS215" s="202"/>
      <c r="ST215" s="202"/>
      <c r="SU215" s="202"/>
      <c r="SV215" s="202"/>
      <c r="SW215" s="202"/>
      <c r="SX215" s="202"/>
      <c r="SY215" s="202"/>
      <c r="SZ215" s="202"/>
      <c r="TA215" s="202"/>
      <c r="TB215" s="202"/>
      <c r="TC215" s="202"/>
      <c r="TD215" s="202"/>
      <c r="TE215" s="202"/>
      <c r="TF215" s="202"/>
      <c r="TG215" s="202"/>
      <c r="TH215" s="202"/>
      <c r="TI215" s="202"/>
      <c r="TJ215" s="202"/>
      <c r="TK215" s="202"/>
      <c r="TL215" s="202"/>
      <c r="TM215" s="202"/>
      <c r="TN215" s="202"/>
      <c r="TO215" s="202"/>
      <c r="TP215" s="202"/>
      <c r="TQ215" s="202"/>
      <c r="TR215" s="202"/>
      <c r="TS215" s="202"/>
      <c r="TT215" s="202"/>
      <c r="TU215" s="202"/>
      <c r="TV215" s="202"/>
      <c r="TW215" s="202"/>
      <c r="TX215" s="202"/>
      <c r="TY215" s="202"/>
      <c r="TZ215" s="202"/>
      <c r="UA215" s="202"/>
      <c r="UB215" s="202"/>
      <c r="UC215" s="202"/>
      <c r="UD215" s="202"/>
      <c r="UE215" s="202"/>
      <c r="UF215" s="202"/>
      <c r="UG215" s="202"/>
      <c r="UH215" s="202"/>
      <c r="UI215" s="202"/>
      <c r="UJ215" s="202"/>
      <c r="UK215" s="202"/>
      <c r="UL215" s="202"/>
      <c r="UM215" s="202"/>
      <c r="UN215" s="202"/>
      <c r="UO215" s="202"/>
      <c r="UP215" s="202"/>
      <c r="UQ215" s="202"/>
      <c r="UR215" s="202"/>
      <c r="US215" s="202"/>
      <c r="UT215" s="202"/>
      <c r="UU215" s="202"/>
      <c r="UV215" s="202"/>
      <c r="UW215" s="202"/>
      <c r="UX215" s="202"/>
      <c r="UY215" s="202"/>
      <c r="UZ215" s="202"/>
      <c r="VA215" s="202"/>
      <c r="VB215" s="202"/>
      <c r="VC215" s="202"/>
      <c r="VD215" s="202"/>
      <c r="VE215" s="202"/>
      <c r="VF215" s="202"/>
      <c r="VG215" s="202"/>
      <c r="VH215" s="202"/>
      <c r="VI215" s="202"/>
      <c r="VJ215" s="202"/>
      <c r="VK215" s="202"/>
      <c r="VL215" s="202"/>
      <c r="VM215" s="202"/>
      <c r="VN215" s="202"/>
      <c r="VO215" s="202"/>
      <c r="VP215" s="202"/>
      <c r="VQ215" s="202"/>
      <c r="VR215" s="202"/>
      <c r="VS215" s="202"/>
      <c r="VT215" s="202"/>
      <c r="VU215" s="202"/>
      <c r="VV215" s="202"/>
      <c r="VW215" s="202"/>
      <c r="VX215" s="202"/>
      <c r="VY215" s="202"/>
      <c r="VZ215" s="202"/>
      <c r="WA215" s="202"/>
      <c r="WB215" s="202"/>
      <c r="WC215" s="202"/>
      <c r="WD215" s="202"/>
      <c r="WE215" s="202"/>
      <c r="WF215" s="202"/>
      <c r="WG215" s="202"/>
      <c r="WH215" s="202"/>
      <c r="WI215" s="202"/>
      <c r="WJ215" s="202"/>
      <c r="WK215" s="202"/>
      <c r="WL215" s="202"/>
      <c r="WM215" s="202"/>
      <c r="WN215" s="202"/>
      <c r="WO215" s="202"/>
      <c r="WP215" s="202"/>
      <c r="WQ215" s="202"/>
      <c r="WR215" s="202"/>
      <c r="WS215" s="202"/>
      <c r="WT215" s="202"/>
      <c r="WU215" s="202"/>
      <c r="WV215" s="202"/>
      <c r="WW215" s="202"/>
      <c r="WX215" s="202"/>
      <c r="WY215" s="202"/>
      <c r="WZ215" s="202"/>
      <c r="XA215" s="202"/>
      <c r="XB215" s="202"/>
      <c r="XC215" s="202"/>
      <c r="XD215" s="202"/>
      <c r="XE215" s="202"/>
      <c r="XF215" s="202"/>
      <c r="XG215" s="202"/>
      <c r="XH215" s="202"/>
      <c r="XI215" s="202"/>
      <c r="XJ215" s="202"/>
      <c r="XK215" s="202"/>
      <c r="XL215" s="202"/>
      <c r="XM215" s="202"/>
      <c r="XN215" s="202"/>
      <c r="XO215" s="202"/>
      <c r="XP215" s="202"/>
      <c r="XQ215" s="202"/>
      <c r="XR215" s="202"/>
      <c r="XS215" s="202"/>
      <c r="XT215" s="202"/>
      <c r="XU215" s="202"/>
      <c r="XV215" s="202"/>
      <c r="XW215" s="202"/>
      <c r="XX215" s="202"/>
      <c r="XY215" s="202"/>
      <c r="XZ215" s="202"/>
      <c r="YA215" s="202"/>
      <c r="YB215" s="202"/>
      <c r="YC215" s="202"/>
      <c r="YD215" s="202"/>
      <c r="YE215" s="202"/>
      <c r="YF215" s="202"/>
      <c r="YG215" s="202"/>
      <c r="YH215" s="202"/>
      <c r="YI215" s="202"/>
      <c r="YJ215" s="202"/>
      <c r="YK215" s="202"/>
      <c r="YL215" s="202"/>
      <c r="YM215" s="202"/>
      <c r="YN215" s="202"/>
      <c r="YO215" s="202"/>
      <c r="YP215" s="202"/>
      <c r="YQ215" s="202"/>
      <c r="YR215" s="202"/>
      <c r="YS215" s="202"/>
      <c r="YT215" s="202"/>
      <c r="YU215" s="202"/>
      <c r="YV215" s="202"/>
      <c r="YW215" s="202"/>
      <c r="YX215" s="202"/>
      <c r="YY215" s="202"/>
      <c r="YZ215" s="202"/>
      <c r="ZA215" s="202"/>
      <c r="ZB215" s="202"/>
      <c r="ZC215" s="202"/>
      <c r="ZD215" s="202"/>
      <c r="ZE215" s="202"/>
      <c r="ZF215" s="202"/>
      <c r="ZG215" s="202"/>
      <c r="ZH215" s="202"/>
      <c r="ZI215" s="202"/>
      <c r="ZJ215" s="202"/>
      <c r="ZK215" s="202"/>
      <c r="ZL215" s="202"/>
      <c r="ZM215" s="202"/>
      <c r="ZN215" s="202"/>
      <c r="ZO215" s="202"/>
      <c r="ZP215" s="202"/>
      <c r="ZQ215" s="202"/>
      <c r="ZR215" s="202"/>
      <c r="ZS215" s="202"/>
      <c r="ZT215" s="202"/>
      <c r="ZU215" s="202"/>
      <c r="ZV215" s="202"/>
      <c r="ZW215" s="202"/>
      <c r="ZX215" s="202"/>
      <c r="ZY215" s="202"/>
      <c r="ZZ215" s="202"/>
      <c r="AAA215" s="202"/>
      <c r="AAB215" s="202"/>
      <c r="AAC215" s="202"/>
      <c r="AAD215" s="202"/>
      <c r="AAE215" s="202"/>
      <c r="AAF215" s="202"/>
      <c r="AAG215" s="202"/>
      <c r="AAH215" s="202"/>
      <c r="AAI215" s="202"/>
      <c r="AAJ215" s="202"/>
      <c r="AAK215" s="202"/>
      <c r="AAL215" s="202"/>
      <c r="AAM215" s="202"/>
      <c r="AAN215" s="202"/>
      <c r="AAO215" s="202"/>
      <c r="AAP215" s="202"/>
      <c r="AAQ215" s="202"/>
      <c r="AAR215" s="202"/>
      <c r="AAS215" s="202"/>
      <c r="AAT215" s="202"/>
      <c r="AAU215" s="202"/>
      <c r="AAV215" s="202"/>
      <c r="AAW215" s="202"/>
      <c r="AAX215" s="202"/>
      <c r="AAY215" s="202"/>
      <c r="AAZ215" s="202"/>
      <c r="ABA215" s="202"/>
      <c r="ABB215" s="202"/>
      <c r="ABC215" s="202"/>
      <c r="ABD215" s="202"/>
      <c r="ABE215" s="202"/>
      <c r="ABF215" s="202"/>
      <c r="ABG215" s="202"/>
      <c r="ABH215" s="202"/>
      <c r="ABI215" s="202"/>
      <c r="ABJ215" s="202"/>
      <c r="ABK215" s="202"/>
      <c r="ABL215" s="202"/>
      <c r="ABM215" s="202"/>
      <c r="ABN215" s="202"/>
      <c r="ABO215" s="202"/>
      <c r="ABP215" s="202"/>
      <c r="ABQ215" s="202"/>
      <c r="ABR215" s="202"/>
      <c r="ABS215" s="202"/>
      <c r="ABT215" s="202"/>
      <c r="ABU215" s="202"/>
      <c r="ABV215" s="202"/>
      <c r="ABW215" s="202"/>
      <c r="ABX215" s="202"/>
      <c r="ABY215" s="202"/>
      <c r="ABZ215" s="202"/>
      <c r="ACA215" s="202"/>
      <c r="ACB215" s="202"/>
      <c r="ACC215" s="202"/>
      <c r="ACD215" s="202"/>
      <c r="ACE215" s="202"/>
      <c r="ACF215" s="202"/>
      <c r="ACG215" s="202"/>
      <c r="ACH215" s="202"/>
      <c r="ACI215" s="202"/>
      <c r="ACJ215" s="202"/>
      <c r="ACK215" s="202"/>
      <c r="ACL215" s="202"/>
      <c r="ACM215" s="202"/>
      <c r="ACN215" s="202"/>
      <c r="ACO215" s="202"/>
      <c r="ACP215" s="202"/>
      <c r="ACQ215" s="202"/>
      <c r="ACR215" s="202"/>
      <c r="ACS215" s="202"/>
      <c r="ACT215" s="202"/>
      <c r="ACU215" s="202"/>
      <c r="ACV215" s="202"/>
      <c r="ACW215" s="202"/>
      <c r="ACX215" s="202"/>
      <c r="ACY215" s="202"/>
      <c r="ACZ215" s="202"/>
      <c r="ADA215" s="202"/>
      <c r="ADB215" s="202"/>
      <c r="ADC215" s="202"/>
      <c r="ADD215" s="202"/>
      <c r="ADE215" s="202"/>
      <c r="ADF215" s="202"/>
      <c r="ADG215" s="202"/>
      <c r="ADH215" s="202"/>
      <c r="ADI215" s="202"/>
      <c r="ADJ215" s="202"/>
      <c r="ADK215" s="202"/>
      <c r="ADL215" s="202"/>
      <c r="ADM215" s="202"/>
      <c r="ADN215" s="202"/>
      <c r="ADO215" s="202"/>
      <c r="ADP215" s="202"/>
      <c r="ADQ215" s="202"/>
      <c r="ADR215" s="202"/>
      <c r="ADS215" s="202"/>
      <c r="ADT215" s="202"/>
      <c r="ADU215" s="202"/>
      <c r="ADV215" s="202"/>
      <c r="ADW215" s="202"/>
      <c r="ADX215" s="202"/>
      <c r="ADY215" s="202"/>
      <c r="ADZ215" s="202"/>
      <c r="AEA215" s="202"/>
      <c r="AEB215" s="202"/>
      <c r="AEC215" s="202"/>
      <c r="AED215" s="202"/>
      <c r="AEE215" s="202"/>
      <c r="AEF215" s="202"/>
      <c r="AEG215" s="202"/>
      <c r="AEH215" s="202"/>
      <c r="AEI215" s="202"/>
      <c r="AEJ215" s="202"/>
      <c r="AEK215" s="202"/>
      <c r="AEL215" s="202"/>
      <c r="AEM215" s="202"/>
      <c r="AEN215" s="202"/>
      <c r="AEO215" s="202"/>
      <c r="AEP215" s="202"/>
      <c r="AEQ215" s="202"/>
      <c r="AER215" s="202"/>
      <c r="AES215" s="202"/>
      <c r="AET215" s="202"/>
      <c r="AEU215" s="202"/>
      <c r="AEV215" s="202"/>
      <c r="AEW215" s="202"/>
      <c r="AEX215" s="202"/>
      <c r="AEY215" s="202"/>
      <c r="AEZ215" s="202"/>
      <c r="AFA215" s="202"/>
      <c r="AFB215" s="202"/>
      <c r="AFC215" s="202"/>
      <c r="AFD215" s="202"/>
      <c r="AFE215" s="202"/>
      <c r="AFF215" s="202"/>
      <c r="AFG215" s="202"/>
      <c r="AFH215" s="202"/>
      <c r="AFI215" s="202"/>
      <c r="AFJ215" s="202"/>
      <c r="AFK215" s="202"/>
      <c r="AFL215" s="202"/>
      <c r="AFM215" s="202"/>
      <c r="AFN215" s="202"/>
      <c r="AFO215" s="202"/>
      <c r="AFP215" s="202"/>
      <c r="AFQ215" s="202"/>
      <c r="AFR215" s="202"/>
      <c r="AFS215" s="202"/>
      <c r="AFT215" s="202"/>
      <c r="AFU215" s="202"/>
      <c r="AFV215" s="202"/>
      <c r="AFW215" s="202"/>
      <c r="AFX215" s="202"/>
      <c r="AFY215" s="202"/>
      <c r="AFZ215" s="202"/>
      <c r="AGA215" s="202"/>
      <c r="AGB215" s="202"/>
      <c r="AGC215" s="202"/>
      <c r="AGD215" s="202"/>
      <c r="AGE215" s="202"/>
      <c r="AGF215" s="202"/>
      <c r="AGG215" s="202"/>
      <c r="AGH215" s="202"/>
      <c r="AGI215" s="202"/>
      <c r="AGJ215" s="202"/>
      <c r="AGK215" s="202"/>
      <c r="AGL215" s="202"/>
      <c r="AGM215" s="202"/>
      <c r="AGN215" s="202"/>
      <c r="AGO215" s="202"/>
      <c r="AGP215" s="202"/>
      <c r="AGQ215" s="202"/>
      <c r="AGR215" s="202"/>
      <c r="AGS215" s="202"/>
      <c r="AGT215" s="202"/>
      <c r="AGU215" s="202"/>
      <c r="AGV215" s="202"/>
      <c r="AGW215" s="202"/>
      <c r="AGX215" s="202"/>
      <c r="AGY215" s="202"/>
      <c r="AGZ215" s="202"/>
      <c r="AHA215" s="202"/>
      <c r="AHB215" s="202"/>
      <c r="AHC215" s="202"/>
      <c r="AHD215" s="202"/>
      <c r="AHE215" s="202"/>
      <c r="AHF215" s="202"/>
      <c r="AHG215" s="202"/>
      <c r="AHH215" s="202"/>
      <c r="AHI215" s="202"/>
      <c r="AHJ215" s="202"/>
      <c r="AHK215" s="202"/>
      <c r="AHL215" s="202"/>
      <c r="AHM215" s="202"/>
      <c r="AHN215" s="202"/>
      <c r="AHO215" s="202"/>
      <c r="AHP215" s="202"/>
      <c r="AHQ215" s="202"/>
      <c r="AHR215" s="202"/>
      <c r="AHS215" s="202"/>
      <c r="AHT215" s="202"/>
      <c r="AHU215" s="202"/>
      <c r="AHV215" s="202"/>
      <c r="AHW215" s="202"/>
      <c r="AHX215" s="202"/>
      <c r="AHY215" s="202"/>
      <c r="AHZ215" s="202"/>
      <c r="AIA215" s="202"/>
      <c r="AIB215" s="202"/>
      <c r="AIC215" s="202"/>
      <c r="AID215" s="202"/>
      <c r="AIE215" s="202"/>
      <c r="AIF215" s="202"/>
      <c r="AIG215" s="202"/>
      <c r="AIH215" s="202"/>
      <c r="AII215" s="202"/>
      <c r="AIJ215" s="202"/>
      <c r="AIK215" s="202"/>
      <c r="AIL215" s="202"/>
      <c r="AIM215" s="202"/>
      <c r="AIN215" s="202"/>
      <c r="AIO215" s="202"/>
      <c r="AIP215" s="202"/>
      <c r="AIQ215" s="202"/>
      <c r="AIR215" s="202"/>
      <c r="AIS215" s="202"/>
      <c r="AIT215" s="202"/>
      <c r="AIU215" s="202"/>
      <c r="AIV215" s="202"/>
      <c r="AIW215" s="202"/>
      <c r="AIX215" s="202"/>
      <c r="AIY215" s="202"/>
      <c r="AIZ215" s="202"/>
      <c r="AJA215" s="202"/>
      <c r="AJB215" s="202"/>
      <c r="AJC215" s="202"/>
      <c r="AJD215" s="202"/>
      <c r="AJE215" s="202"/>
      <c r="AJF215" s="202"/>
      <c r="AJG215" s="202"/>
      <c r="AJH215" s="202"/>
      <c r="AJI215" s="202"/>
      <c r="AJJ215" s="202"/>
      <c r="AJK215" s="202"/>
      <c r="AJL215" s="202"/>
      <c r="AJM215" s="202"/>
      <c r="AJN215" s="202"/>
      <c r="AJO215" s="202"/>
      <c r="AJP215" s="202"/>
      <c r="AJQ215" s="202"/>
      <c r="AJR215" s="202"/>
      <c r="AJS215" s="202"/>
      <c r="AJT215" s="202"/>
      <c r="AJU215" s="202"/>
      <c r="AJV215" s="202"/>
      <c r="AJW215" s="202"/>
      <c r="AJX215" s="202"/>
      <c r="AJY215" s="202"/>
      <c r="AJZ215" s="202"/>
      <c r="AKA215" s="202"/>
      <c r="AKB215" s="202"/>
      <c r="AKC215" s="202"/>
      <c r="AKD215" s="202"/>
      <c r="AKE215" s="202"/>
      <c r="AKF215" s="202"/>
      <c r="AKG215" s="202"/>
      <c r="AKH215" s="202"/>
      <c r="AKI215" s="202"/>
      <c r="AKJ215" s="202"/>
      <c r="AKK215" s="202"/>
      <c r="AKL215" s="202"/>
      <c r="AKM215" s="202"/>
      <c r="AKN215" s="202"/>
      <c r="AKO215" s="202"/>
      <c r="AKP215" s="202"/>
      <c r="AKQ215" s="202"/>
      <c r="AKR215" s="202"/>
      <c r="AKS215" s="202"/>
      <c r="AKT215" s="202"/>
      <c r="AKU215" s="202"/>
      <c r="AKV215" s="202"/>
      <c r="AKW215" s="202"/>
      <c r="AKX215" s="202"/>
      <c r="AKY215" s="202"/>
      <c r="AKZ215" s="202"/>
      <c r="ALA215" s="202"/>
      <c r="ALB215" s="202"/>
      <c r="ALC215" s="202"/>
      <c r="ALD215" s="202"/>
      <c r="ALE215" s="202"/>
      <c r="ALF215" s="202"/>
      <c r="ALG215" s="202"/>
      <c r="ALH215" s="202"/>
      <c r="ALI215" s="202"/>
      <c r="ALJ215" s="202"/>
      <c r="ALK215" s="202"/>
      <c r="ALL215" s="202"/>
      <c r="ALM215" s="202"/>
      <c r="ALN215" s="202"/>
      <c r="ALO215" s="202"/>
      <c r="ALP215" s="202"/>
      <c r="ALQ215" s="202"/>
      <c r="ALR215" s="202"/>
      <c r="ALS215" s="202"/>
      <c r="ALT215" s="202"/>
      <c r="ALU215" s="202"/>
      <c r="ALV215" s="202"/>
      <c r="ALW215" s="202"/>
      <c r="ALX215" s="202"/>
      <c r="ALY215" s="202"/>
      <c r="ALZ215" s="202"/>
      <c r="AMA215" s="202"/>
      <c r="AMB215" s="202"/>
      <c r="AMC215" s="202"/>
      <c r="AMD215" s="202"/>
      <c r="AME215" s="202"/>
      <c r="AMF215" s="202"/>
    </row>
    <row r="216" spans="1:1020" s="208" customFormat="1" ht="15.75" customHeight="1">
      <c r="A216" s="258"/>
      <c r="B216" s="261"/>
      <c r="C216" s="194" t="s">
        <v>430</v>
      </c>
      <c r="D216" s="338">
        <v>0</v>
      </c>
      <c r="E216" s="339">
        <v>0</v>
      </c>
      <c r="F216" s="339">
        <v>0</v>
      </c>
      <c r="G216" s="339">
        <v>0</v>
      </c>
      <c r="H216" s="339">
        <v>0</v>
      </c>
      <c r="I216" s="225">
        <f t="shared" si="27"/>
        <v>0</v>
      </c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  <c r="BL216" s="202"/>
      <c r="BM216" s="202"/>
      <c r="BN216" s="202"/>
      <c r="BO216" s="202"/>
      <c r="BP216" s="202"/>
      <c r="BQ216" s="202"/>
      <c r="BR216" s="202"/>
      <c r="BS216" s="202"/>
      <c r="BT216" s="202"/>
      <c r="BU216" s="202"/>
      <c r="BV216" s="202"/>
      <c r="BW216" s="202"/>
      <c r="BX216" s="202"/>
      <c r="BY216" s="202"/>
      <c r="BZ216" s="202"/>
      <c r="CA216" s="202"/>
      <c r="CB216" s="202"/>
      <c r="CC216" s="202"/>
      <c r="CD216" s="202"/>
      <c r="CE216" s="202"/>
      <c r="CF216" s="202"/>
      <c r="CG216" s="202"/>
      <c r="CH216" s="202"/>
      <c r="CI216" s="202"/>
      <c r="CJ216" s="202"/>
      <c r="CK216" s="202"/>
      <c r="CL216" s="202"/>
      <c r="CM216" s="202"/>
      <c r="CN216" s="202"/>
      <c r="CO216" s="202"/>
      <c r="CP216" s="202"/>
      <c r="CQ216" s="202"/>
      <c r="CR216" s="202"/>
      <c r="CS216" s="202"/>
      <c r="CT216" s="202"/>
      <c r="CU216" s="202"/>
      <c r="CV216" s="202"/>
      <c r="CW216" s="202"/>
      <c r="CX216" s="202"/>
      <c r="CY216" s="202"/>
      <c r="CZ216" s="202"/>
      <c r="DA216" s="202"/>
      <c r="DB216" s="202"/>
      <c r="DC216" s="202"/>
      <c r="DD216" s="202"/>
      <c r="DE216" s="202"/>
      <c r="DF216" s="202"/>
      <c r="DG216" s="202"/>
      <c r="DH216" s="202"/>
      <c r="DI216" s="202"/>
      <c r="DJ216" s="202"/>
      <c r="DK216" s="202"/>
      <c r="DL216" s="202"/>
      <c r="DM216" s="202"/>
      <c r="DN216" s="202"/>
      <c r="DO216" s="202"/>
      <c r="DP216" s="202"/>
      <c r="DQ216" s="202"/>
      <c r="DR216" s="202"/>
      <c r="DS216" s="202"/>
      <c r="DT216" s="202"/>
      <c r="DU216" s="202"/>
      <c r="DV216" s="202"/>
      <c r="DW216" s="202"/>
      <c r="DX216" s="202"/>
      <c r="DY216" s="202"/>
      <c r="DZ216" s="202"/>
      <c r="EA216" s="202"/>
      <c r="EB216" s="202"/>
      <c r="EC216" s="202"/>
      <c r="ED216" s="202"/>
      <c r="EE216" s="202"/>
      <c r="EF216" s="202"/>
      <c r="EG216" s="202"/>
      <c r="EH216" s="202"/>
      <c r="EI216" s="202"/>
      <c r="EJ216" s="202"/>
      <c r="EK216" s="202"/>
      <c r="EL216" s="202"/>
      <c r="EM216" s="202"/>
      <c r="EN216" s="202"/>
      <c r="EO216" s="202"/>
      <c r="EP216" s="202"/>
      <c r="EQ216" s="202"/>
      <c r="ER216" s="202"/>
      <c r="ES216" s="202"/>
      <c r="ET216" s="202"/>
      <c r="EU216" s="202"/>
      <c r="EV216" s="202"/>
      <c r="EW216" s="202"/>
      <c r="EX216" s="202"/>
      <c r="EY216" s="202"/>
      <c r="EZ216" s="202"/>
      <c r="FA216" s="202"/>
      <c r="FB216" s="202"/>
      <c r="FC216" s="202"/>
      <c r="FD216" s="202"/>
      <c r="FE216" s="202"/>
      <c r="FF216" s="202"/>
      <c r="FG216" s="202"/>
      <c r="FH216" s="202"/>
      <c r="FI216" s="202"/>
      <c r="FJ216" s="202"/>
      <c r="FK216" s="202"/>
      <c r="FL216" s="202"/>
      <c r="FM216" s="202"/>
      <c r="FN216" s="202"/>
      <c r="FO216" s="202"/>
      <c r="FP216" s="202"/>
      <c r="FQ216" s="202"/>
      <c r="FR216" s="202"/>
      <c r="FS216" s="202"/>
      <c r="FT216" s="202"/>
      <c r="FU216" s="202"/>
      <c r="FV216" s="202"/>
      <c r="FW216" s="202"/>
      <c r="FX216" s="202"/>
      <c r="FY216" s="202"/>
      <c r="FZ216" s="202"/>
      <c r="GA216" s="202"/>
      <c r="GB216" s="202"/>
      <c r="GC216" s="202"/>
      <c r="GD216" s="202"/>
      <c r="GE216" s="202"/>
      <c r="GF216" s="202"/>
      <c r="GG216" s="202"/>
      <c r="GH216" s="202"/>
      <c r="GI216" s="202"/>
      <c r="GJ216" s="202"/>
      <c r="GK216" s="202"/>
      <c r="GL216" s="202"/>
      <c r="GM216" s="202"/>
      <c r="GN216" s="202"/>
      <c r="GO216" s="202"/>
      <c r="GP216" s="202"/>
      <c r="GQ216" s="202"/>
      <c r="GR216" s="202"/>
      <c r="GS216" s="202"/>
      <c r="GT216" s="202"/>
      <c r="GU216" s="202"/>
      <c r="GV216" s="202"/>
      <c r="GW216" s="202"/>
      <c r="GX216" s="202"/>
      <c r="GY216" s="202"/>
      <c r="GZ216" s="202"/>
      <c r="HA216" s="202"/>
      <c r="HB216" s="202"/>
      <c r="HC216" s="202"/>
      <c r="HD216" s="202"/>
      <c r="HE216" s="202"/>
      <c r="HF216" s="202"/>
      <c r="HG216" s="202"/>
      <c r="HH216" s="202"/>
      <c r="HI216" s="202"/>
      <c r="HJ216" s="202"/>
      <c r="HK216" s="202"/>
      <c r="HL216" s="202"/>
      <c r="HM216" s="202"/>
      <c r="HN216" s="202"/>
      <c r="HO216" s="202"/>
      <c r="HP216" s="202"/>
      <c r="HQ216" s="202"/>
      <c r="HR216" s="202"/>
      <c r="HS216" s="202"/>
      <c r="HT216" s="202"/>
      <c r="HU216" s="202"/>
      <c r="HV216" s="202"/>
      <c r="HW216" s="202"/>
      <c r="HX216" s="202"/>
      <c r="HY216" s="202"/>
      <c r="HZ216" s="202"/>
      <c r="IA216" s="202"/>
      <c r="IB216" s="202"/>
      <c r="IC216" s="202"/>
      <c r="ID216" s="202"/>
      <c r="IE216" s="202"/>
      <c r="IF216" s="202"/>
      <c r="IG216" s="202"/>
      <c r="IH216" s="202"/>
      <c r="II216" s="202"/>
      <c r="IJ216" s="202"/>
      <c r="IK216" s="202"/>
      <c r="IL216" s="202"/>
      <c r="IM216" s="202"/>
      <c r="IN216" s="202"/>
      <c r="IO216" s="202"/>
      <c r="IP216" s="202"/>
      <c r="IQ216" s="202"/>
      <c r="IR216" s="202"/>
      <c r="IS216" s="202"/>
      <c r="IT216" s="202"/>
      <c r="IU216" s="202"/>
      <c r="IV216" s="202"/>
      <c r="IW216" s="202"/>
      <c r="IX216" s="202"/>
      <c r="IY216" s="202"/>
      <c r="IZ216" s="202"/>
      <c r="JA216" s="202"/>
      <c r="JB216" s="202"/>
      <c r="JC216" s="202"/>
      <c r="JD216" s="202"/>
      <c r="JE216" s="202"/>
      <c r="JF216" s="202"/>
      <c r="JG216" s="202"/>
      <c r="JH216" s="202"/>
      <c r="JI216" s="202"/>
      <c r="JJ216" s="202"/>
      <c r="JK216" s="202"/>
      <c r="JL216" s="202"/>
      <c r="JM216" s="202"/>
      <c r="JN216" s="202"/>
      <c r="JO216" s="202"/>
      <c r="JP216" s="202"/>
      <c r="JQ216" s="202"/>
      <c r="JR216" s="202"/>
      <c r="JS216" s="202"/>
      <c r="JT216" s="202"/>
      <c r="JU216" s="202"/>
      <c r="JV216" s="202"/>
      <c r="JW216" s="202"/>
      <c r="JX216" s="202"/>
      <c r="JY216" s="202"/>
      <c r="JZ216" s="202"/>
      <c r="KA216" s="202"/>
      <c r="KB216" s="202"/>
      <c r="KC216" s="202"/>
      <c r="KD216" s="202"/>
      <c r="KE216" s="202"/>
      <c r="KF216" s="202"/>
      <c r="KG216" s="202"/>
      <c r="KH216" s="202"/>
      <c r="KI216" s="202"/>
      <c r="KJ216" s="202"/>
      <c r="KK216" s="202"/>
      <c r="KL216" s="202"/>
      <c r="KM216" s="202"/>
      <c r="KN216" s="202"/>
      <c r="KO216" s="202"/>
      <c r="KP216" s="202"/>
      <c r="KQ216" s="202"/>
      <c r="KR216" s="202"/>
      <c r="KS216" s="202"/>
      <c r="KT216" s="202"/>
      <c r="KU216" s="202"/>
      <c r="KV216" s="202"/>
      <c r="KW216" s="202"/>
      <c r="KX216" s="202"/>
      <c r="KY216" s="202"/>
      <c r="KZ216" s="202"/>
      <c r="LA216" s="202"/>
      <c r="LB216" s="202"/>
      <c r="LC216" s="202"/>
      <c r="LD216" s="202"/>
      <c r="LE216" s="202"/>
      <c r="LF216" s="202"/>
      <c r="LG216" s="202"/>
      <c r="LH216" s="202"/>
      <c r="LI216" s="202"/>
      <c r="LJ216" s="202"/>
      <c r="LK216" s="202"/>
      <c r="LL216" s="202"/>
      <c r="LM216" s="202"/>
      <c r="LN216" s="202"/>
      <c r="LO216" s="202"/>
      <c r="LP216" s="202"/>
      <c r="LQ216" s="202"/>
      <c r="LR216" s="202"/>
      <c r="LS216" s="202"/>
      <c r="LT216" s="202"/>
      <c r="LU216" s="202"/>
      <c r="LV216" s="202"/>
      <c r="LW216" s="202"/>
      <c r="LX216" s="202"/>
      <c r="LY216" s="202"/>
      <c r="LZ216" s="202"/>
      <c r="MA216" s="202"/>
      <c r="MB216" s="202"/>
      <c r="MC216" s="202"/>
      <c r="MD216" s="202"/>
      <c r="ME216" s="202"/>
      <c r="MF216" s="202"/>
      <c r="MG216" s="202"/>
      <c r="MH216" s="202"/>
      <c r="MI216" s="202"/>
      <c r="MJ216" s="202"/>
      <c r="MK216" s="202"/>
      <c r="ML216" s="202"/>
      <c r="MM216" s="202"/>
      <c r="MN216" s="202"/>
      <c r="MO216" s="202"/>
      <c r="MP216" s="202"/>
      <c r="MQ216" s="202"/>
      <c r="MR216" s="202"/>
      <c r="MS216" s="202"/>
      <c r="MT216" s="202"/>
      <c r="MU216" s="202"/>
      <c r="MV216" s="202"/>
      <c r="MW216" s="202"/>
      <c r="MX216" s="202"/>
      <c r="MY216" s="202"/>
      <c r="MZ216" s="202"/>
      <c r="NA216" s="202"/>
      <c r="NB216" s="202"/>
      <c r="NC216" s="202"/>
      <c r="ND216" s="202"/>
      <c r="NE216" s="202"/>
      <c r="NF216" s="202"/>
      <c r="NG216" s="202"/>
      <c r="NH216" s="202"/>
      <c r="NI216" s="202"/>
      <c r="NJ216" s="202"/>
      <c r="NK216" s="202"/>
      <c r="NL216" s="202"/>
      <c r="NM216" s="202"/>
      <c r="NN216" s="202"/>
      <c r="NO216" s="202"/>
      <c r="NP216" s="202"/>
      <c r="NQ216" s="202"/>
      <c r="NR216" s="202"/>
      <c r="NS216" s="202"/>
      <c r="NT216" s="202"/>
      <c r="NU216" s="202"/>
      <c r="NV216" s="202"/>
      <c r="NW216" s="202"/>
      <c r="NX216" s="202"/>
      <c r="NY216" s="202"/>
      <c r="NZ216" s="202"/>
      <c r="OA216" s="202"/>
      <c r="OB216" s="202"/>
      <c r="OC216" s="202"/>
      <c r="OD216" s="202"/>
      <c r="OE216" s="202"/>
      <c r="OF216" s="202"/>
      <c r="OG216" s="202"/>
      <c r="OH216" s="202"/>
      <c r="OI216" s="202"/>
      <c r="OJ216" s="202"/>
      <c r="OK216" s="202"/>
      <c r="OL216" s="202"/>
      <c r="OM216" s="202"/>
      <c r="ON216" s="202"/>
      <c r="OO216" s="202"/>
      <c r="OP216" s="202"/>
      <c r="OQ216" s="202"/>
      <c r="OR216" s="202"/>
      <c r="OS216" s="202"/>
      <c r="OT216" s="202"/>
      <c r="OU216" s="202"/>
      <c r="OV216" s="202"/>
      <c r="OW216" s="202"/>
      <c r="OX216" s="202"/>
      <c r="OY216" s="202"/>
      <c r="OZ216" s="202"/>
      <c r="PA216" s="202"/>
      <c r="PB216" s="202"/>
      <c r="PC216" s="202"/>
      <c r="PD216" s="202"/>
      <c r="PE216" s="202"/>
      <c r="PF216" s="202"/>
      <c r="PG216" s="202"/>
      <c r="PH216" s="202"/>
      <c r="PI216" s="202"/>
      <c r="PJ216" s="202"/>
      <c r="PK216" s="202"/>
      <c r="PL216" s="202"/>
      <c r="PM216" s="202"/>
      <c r="PN216" s="202"/>
      <c r="PO216" s="202"/>
      <c r="PP216" s="202"/>
      <c r="PQ216" s="202"/>
      <c r="PR216" s="202"/>
      <c r="PS216" s="202"/>
      <c r="PT216" s="202"/>
      <c r="PU216" s="202"/>
      <c r="PV216" s="202"/>
      <c r="PW216" s="202"/>
      <c r="PX216" s="202"/>
      <c r="PY216" s="202"/>
      <c r="PZ216" s="202"/>
      <c r="QA216" s="202"/>
      <c r="QB216" s="202"/>
      <c r="QC216" s="202"/>
      <c r="QD216" s="202"/>
      <c r="QE216" s="202"/>
      <c r="QF216" s="202"/>
      <c r="QG216" s="202"/>
      <c r="QH216" s="202"/>
      <c r="QI216" s="202"/>
      <c r="QJ216" s="202"/>
      <c r="QK216" s="202"/>
      <c r="QL216" s="202"/>
      <c r="QM216" s="202"/>
      <c r="QN216" s="202"/>
      <c r="QO216" s="202"/>
      <c r="QP216" s="202"/>
      <c r="QQ216" s="202"/>
      <c r="QR216" s="202"/>
      <c r="QS216" s="202"/>
      <c r="QT216" s="202"/>
      <c r="QU216" s="202"/>
      <c r="QV216" s="202"/>
      <c r="QW216" s="202"/>
      <c r="QX216" s="202"/>
      <c r="QY216" s="202"/>
      <c r="QZ216" s="202"/>
      <c r="RA216" s="202"/>
      <c r="RB216" s="202"/>
      <c r="RC216" s="202"/>
      <c r="RD216" s="202"/>
      <c r="RE216" s="202"/>
      <c r="RF216" s="202"/>
      <c r="RG216" s="202"/>
      <c r="RH216" s="202"/>
      <c r="RI216" s="202"/>
      <c r="RJ216" s="202"/>
      <c r="RK216" s="202"/>
      <c r="RL216" s="202"/>
      <c r="RM216" s="202"/>
      <c r="RN216" s="202"/>
      <c r="RO216" s="202"/>
      <c r="RP216" s="202"/>
      <c r="RQ216" s="202"/>
      <c r="RR216" s="202"/>
      <c r="RS216" s="202"/>
      <c r="RT216" s="202"/>
      <c r="RU216" s="202"/>
      <c r="RV216" s="202"/>
      <c r="RW216" s="202"/>
      <c r="RX216" s="202"/>
      <c r="RY216" s="202"/>
      <c r="RZ216" s="202"/>
      <c r="SA216" s="202"/>
      <c r="SB216" s="202"/>
      <c r="SC216" s="202"/>
      <c r="SD216" s="202"/>
      <c r="SE216" s="202"/>
      <c r="SF216" s="202"/>
      <c r="SG216" s="202"/>
      <c r="SH216" s="202"/>
      <c r="SI216" s="202"/>
      <c r="SJ216" s="202"/>
      <c r="SK216" s="202"/>
      <c r="SL216" s="202"/>
      <c r="SM216" s="202"/>
      <c r="SN216" s="202"/>
      <c r="SO216" s="202"/>
      <c r="SP216" s="202"/>
      <c r="SQ216" s="202"/>
      <c r="SR216" s="202"/>
      <c r="SS216" s="202"/>
      <c r="ST216" s="202"/>
      <c r="SU216" s="202"/>
      <c r="SV216" s="202"/>
      <c r="SW216" s="202"/>
      <c r="SX216" s="202"/>
      <c r="SY216" s="202"/>
      <c r="SZ216" s="202"/>
      <c r="TA216" s="202"/>
      <c r="TB216" s="202"/>
      <c r="TC216" s="202"/>
      <c r="TD216" s="202"/>
      <c r="TE216" s="202"/>
      <c r="TF216" s="202"/>
      <c r="TG216" s="202"/>
      <c r="TH216" s="202"/>
      <c r="TI216" s="202"/>
      <c r="TJ216" s="202"/>
      <c r="TK216" s="202"/>
      <c r="TL216" s="202"/>
      <c r="TM216" s="202"/>
      <c r="TN216" s="202"/>
      <c r="TO216" s="202"/>
      <c r="TP216" s="202"/>
      <c r="TQ216" s="202"/>
      <c r="TR216" s="202"/>
      <c r="TS216" s="202"/>
      <c r="TT216" s="202"/>
      <c r="TU216" s="202"/>
      <c r="TV216" s="202"/>
      <c r="TW216" s="202"/>
      <c r="TX216" s="202"/>
      <c r="TY216" s="202"/>
      <c r="TZ216" s="202"/>
      <c r="UA216" s="202"/>
      <c r="UB216" s="202"/>
      <c r="UC216" s="202"/>
      <c r="UD216" s="202"/>
      <c r="UE216" s="202"/>
      <c r="UF216" s="202"/>
      <c r="UG216" s="202"/>
      <c r="UH216" s="202"/>
      <c r="UI216" s="202"/>
      <c r="UJ216" s="202"/>
      <c r="UK216" s="202"/>
      <c r="UL216" s="202"/>
      <c r="UM216" s="202"/>
      <c r="UN216" s="202"/>
      <c r="UO216" s="202"/>
      <c r="UP216" s="202"/>
      <c r="UQ216" s="202"/>
      <c r="UR216" s="202"/>
      <c r="US216" s="202"/>
      <c r="UT216" s="202"/>
      <c r="UU216" s="202"/>
      <c r="UV216" s="202"/>
      <c r="UW216" s="202"/>
      <c r="UX216" s="202"/>
      <c r="UY216" s="202"/>
      <c r="UZ216" s="202"/>
      <c r="VA216" s="202"/>
      <c r="VB216" s="202"/>
      <c r="VC216" s="202"/>
      <c r="VD216" s="202"/>
      <c r="VE216" s="202"/>
      <c r="VF216" s="202"/>
      <c r="VG216" s="202"/>
      <c r="VH216" s="202"/>
      <c r="VI216" s="202"/>
      <c r="VJ216" s="202"/>
      <c r="VK216" s="202"/>
      <c r="VL216" s="202"/>
      <c r="VM216" s="202"/>
      <c r="VN216" s="202"/>
      <c r="VO216" s="202"/>
      <c r="VP216" s="202"/>
      <c r="VQ216" s="202"/>
      <c r="VR216" s="202"/>
      <c r="VS216" s="202"/>
      <c r="VT216" s="202"/>
      <c r="VU216" s="202"/>
      <c r="VV216" s="202"/>
      <c r="VW216" s="202"/>
      <c r="VX216" s="202"/>
      <c r="VY216" s="202"/>
      <c r="VZ216" s="202"/>
      <c r="WA216" s="202"/>
      <c r="WB216" s="202"/>
      <c r="WC216" s="202"/>
      <c r="WD216" s="202"/>
      <c r="WE216" s="202"/>
      <c r="WF216" s="202"/>
      <c r="WG216" s="202"/>
      <c r="WH216" s="202"/>
      <c r="WI216" s="202"/>
      <c r="WJ216" s="202"/>
      <c r="WK216" s="202"/>
      <c r="WL216" s="202"/>
      <c r="WM216" s="202"/>
      <c r="WN216" s="202"/>
      <c r="WO216" s="202"/>
      <c r="WP216" s="202"/>
      <c r="WQ216" s="202"/>
      <c r="WR216" s="202"/>
      <c r="WS216" s="202"/>
      <c r="WT216" s="202"/>
      <c r="WU216" s="202"/>
      <c r="WV216" s="202"/>
      <c r="WW216" s="202"/>
      <c r="WX216" s="202"/>
      <c r="WY216" s="202"/>
      <c r="WZ216" s="202"/>
      <c r="XA216" s="202"/>
      <c r="XB216" s="202"/>
      <c r="XC216" s="202"/>
      <c r="XD216" s="202"/>
      <c r="XE216" s="202"/>
      <c r="XF216" s="202"/>
      <c r="XG216" s="202"/>
      <c r="XH216" s="202"/>
      <c r="XI216" s="202"/>
      <c r="XJ216" s="202"/>
      <c r="XK216" s="202"/>
      <c r="XL216" s="202"/>
      <c r="XM216" s="202"/>
      <c r="XN216" s="202"/>
      <c r="XO216" s="202"/>
      <c r="XP216" s="202"/>
      <c r="XQ216" s="202"/>
      <c r="XR216" s="202"/>
      <c r="XS216" s="202"/>
      <c r="XT216" s="202"/>
      <c r="XU216" s="202"/>
      <c r="XV216" s="202"/>
      <c r="XW216" s="202"/>
      <c r="XX216" s="202"/>
      <c r="XY216" s="202"/>
      <c r="XZ216" s="202"/>
      <c r="YA216" s="202"/>
      <c r="YB216" s="202"/>
      <c r="YC216" s="202"/>
      <c r="YD216" s="202"/>
      <c r="YE216" s="202"/>
      <c r="YF216" s="202"/>
      <c r="YG216" s="202"/>
      <c r="YH216" s="202"/>
      <c r="YI216" s="202"/>
      <c r="YJ216" s="202"/>
      <c r="YK216" s="202"/>
      <c r="YL216" s="202"/>
      <c r="YM216" s="202"/>
      <c r="YN216" s="202"/>
      <c r="YO216" s="202"/>
      <c r="YP216" s="202"/>
      <c r="YQ216" s="202"/>
      <c r="YR216" s="202"/>
      <c r="YS216" s="202"/>
      <c r="YT216" s="202"/>
      <c r="YU216" s="202"/>
      <c r="YV216" s="202"/>
      <c r="YW216" s="202"/>
      <c r="YX216" s="202"/>
      <c r="YY216" s="202"/>
      <c r="YZ216" s="202"/>
      <c r="ZA216" s="202"/>
      <c r="ZB216" s="202"/>
      <c r="ZC216" s="202"/>
      <c r="ZD216" s="202"/>
      <c r="ZE216" s="202"/>
      <c r="ZF216" s="202"/>
      <c r="ZG216" s="202"/>
      <c r="ZH216" s="202"/>
      <c r="ZI216" s="202"/>
      <c r="ZJ216" s="202"/>
      <c r="ZK216" s="202"/>
      <c r="ZL216" s="202"/>
      <c r="ZM216" s="202"/>
      <c r="ZN216" s="202"/>
      <c r="ZO216" s="202"/>
      <c r="ZP216" s="202"/>
      <c r="ZQ216" s="202"/>
      <c r="ZR216" s="202"/>
      <c r="ZS216" s="202"/>
      <c r="ZT216" s="202"/>
      <c r="ZU216" s="202"/>
      <c r="ZV216" s="202"/>
      <c r="ZW216" s="202"/>
      <c r="ZX216" s="202"/>
      <c r="ZY216" s="202"/>
      <c r="ZZ216" s="202"/>
      <c r="AAA216" s="202"/>
      <c r="AAB216" s="202"/>
      <c r="AAC216" s="202"/>
      <c r="AAD216" s="202"/>
      <c r="AAE216" s="202"/>
      <c r="AAF216" s="202"/>
      <c r="AAG216" s="202"/>
      <c r="AAH216" s="202"/>
      <c r="AAI216" s="202"/>
      <c r="AAJ216" s="202"/>
      <c r="AAK216" s="202"/>
      <c r="AAL216" s="202"/>
      <c r="AAM216" s="202"/>
      <c r="AAN216" s="202"/>
      <c r="AAO216" s="202"/>
      <c r="AAP216" s="202"/>
      <c r="AAQ216" s="202"/>
      <c r="AAR216" s="202"/>
      <c r="AAS216" s="202"/>
      <c r="AAT216" s="202"/>
      <c r="AAU216" s="202"/>
      <c r="AAV216" s="202"/>
      <c r="AAW216" s="202"/>
      <c r="AAX216" s="202"/>
      <c r="AAY216" s="202"/>
      <c r="AAZ216" s="202"/>
      <c r="ABA216" s="202"/>
      <c r="ABB216" s="202"/>
      <c r="ABC216" s="202"/>
      <c r="ABD216" s="202"/>
      <c r="ABE216" s="202"/>
      <c r="ABF216" s="202"/>
      <c r="ABG216" s="202"/>
      <c r="ABH216" s="202"/>
      <c r="ABI216" s="202"/>
      <c r="ABJ216" s="202"/>
      <c r="ABK216" s="202"/>
      <c r="ABL216" s="202"/>
      <c r="ABM216" s="202"/>
      <c r="ABN216" s="202"/>
      <c r="ABO216" s="202"/>
      <c r="ABP216" s="202"/>
      <c r="ABQ216" s="202"/>
      <c r="ABR216" s="202"/>
      <c r="ABS216" s="202"/>
      <c r="ABT216" s="202"/>
      <c r="ABU216" s="202"/>
      <c r="ABV216" s="202"/>
      <c r="ABW216" s="202"/>
      <c r="ABX216" s="202"/>
      <c r="ABY216" s="202"/>
      <c r="ABZ216" s="202"/>
      <c r="ACA216" s="202"/>
      <c r="ACB216" s="202"/>
      <c r="ACC216" s="202"/>
      <c r="ACD216" s="202"/>
      <c r="ACE216" s="202"/>
      <c r="ACF216" s="202"/>
      <c r="ACG216" s="202"/>
      <c r="ACH216" s="202"/>
      <c r="ACI216" s="202"/>
      <c r="ACJ216" s="202"/>
      <c r="ACK216" s="202"/>
      <c r="ACL216" s="202"/>
      <c r="ACM216" s="202"/>
      <c r="ACN216" s="202"/>
      <c r="ACO216" s="202"/>
      <c r="ACP216" s="202"/>
      <c r="ACQ216" s="202"/>
      <c r="ACR216" s="202"/>
      <c r="ACS216" s="202"/>
      <c r="ACT216" s="202"/>
      <c r="ACU216" s="202"/>
      <c r="ACV216" s="202"/>
      <c r="ACW216" s="202"/>
      <c r="ACX216" s="202"/>
      <c r="ACY216" s="202"/>
      <c r="ACZ216" s="202"/>
      <c r="ADA216" s="202"/>
      <c r="ADB216" s="202"/>
      <c r="ADC216" s="202"/>
      <c r="ADD216" s="202"/>
      <c r="ADE216" s="202"/>
      <c r="ADF216" s="202"/>
      <c r="ADG216" s="202"/>
      <c r="ADH216" s="202"/>
      <c r="ADI216" s="202"/>
      <c r="ADJ216" s="202"/>
      <c r="ADK216" s="202"/>
      <c r="ADL216" s="202"/>
      <c r="ADM216" s="202"/>
      <c r="ADN216" s="202"/>
      <c r="ADO216" s="202"/>
      <c r="ADP216" s="202"/>
      <c r="ADQ216" s="202"/>
      <c r="ADR216" s="202"/>
      <c r="ADS216" s="202"/>
      <c r="ADT216" s="202"/>
      <c r="ADU216" s="202"/>
      <c r="ADV216" s="202"/>
      <c r="ADW216" s="202"/>
      <c r="ADX216" s="202"/>
      <c r="ADY216" s="202"/>
      <c r="ADZ216" s="202"/>
      <c r="AEA216" s="202"/>
      <c r="AEB216" s="202"/>
      <c r="AEC216" s="202"/>
      <c r="AED216" s="202"/>
      <c r="AEE216" s="202"/>
      <c r="AEF216" s="202"/>
      <c r="AEG216" s="202"/>
      <c r="AEH216" s="202"/>
      <c r="AEI216" s="202"/>
      <c r="AEJ216" s="202"/>
      <c r="AEK216" s="202"/>
      <c r="AEL216" s="202"/>
      <c r="AEM216" s="202"/>
      <c r="AEN216" s="202"/>
      <c r="AEO216" s="202"/>
      <c r="AEP216" s="202"/>
      <c r="AEQ216" s="202"/>
      <c r="AER216" s="202"/>
      <c r="AES216" s="202"/>
      <c r="AET216" s="202"/>
      <c r="AEU216" s="202"/>
      <c r="AEV216" s="202"/>
      <c r="AEW216" s="202"/>
      <c r="AEX216" s="202"/>
      <c r="AEY216" s="202"/>
      <c r="AEZ216" s="202"/>
      <c r="AFA216" s="202"/>
      <c r="AFB216" s="202"/>
      <c r="AFC216" s="202"/>
      <c r="AFD216" s="202"/>
      <c r="AFE216" s="202"/>
      <c r="AFF216" s="202"/>
      <c r="AFG216" s="202"/>
      <c r="AFH216" s="202"/>
      <c r="AFI216" s="202"/>
      <c r="AFJ216" s="202"/>
      <c r="AFK216" s="202"/>
      <c r="AFL216" s="202"/>
      <c r="AFM216" s="202"/>
      <c r="AFN216" s="202"/>
      <c r="AFO216" s="202"/>
      <c r="AFP216" s="202"/>
      <c r="AFQ216" s="202"/>
      <c r="AFR216" s="202"/>
      <c r="AFS216" s="202"/>
      <c r="AFT216" s="202"/>
      <c r="AFU216" s="202"/>
      <c r="AFV216" s="202"/>
      <c r="AFW216" s="202"/>
      <c r="AFX216" s="202"/>
      <c r="AFY216" s="202"/>
      <c r="AFZ216" s="202"/>
      <c r="AGA216" s="202"/>
      <c r="AGB216" s="202"/>
      <c r="AGC216" s="202"/>
      <c r="AGD216" s="202"/>
      <c r="AGE216" s="202"/>
      <c r="AGF216" s="202"/>
      <c r="AGG216" s="202"/>
      <c r="AGH216" s="202"/>
      <c r="AGI216" s="202"/>
      <c r="AGJ216" s="202"/>
      <c r="AGK216" s="202"/>
      <c r="AGL216" s="202"/>
      <c r="AGM216" s="202"/>
      <c r="AGN216" s="202"/>
      <c r="AGO216" s="202"/>
      <c r="AGP216" s="202"/>
      <c r="AGQ216" s="202"/>
      <c r="AGR216" s="202"/>
      <c r="AGS216" s="202"/>
      <c r="AGT216" s="202"/>
      <c r="AGU216" s="202"/>
      <c r="AGV216" s="202"/>
      <c r="AGW216" s="202"/>
      <c r="AGX216" s="202"/>
      <c r="AGY216" s="202"/>
      <c r="AGZ216" s="202"/>
      <c r="AHA216" s="202"/>
      <c r="AHB216" s="202"/>
      <c r="AHC216" s="202"/>
      <c r="AHD216" s="202"/>
      <c r="AHE216" s="202"/>
      <c r="AHF216" s="202"/>
      <c r="AHG216" s="202"/>
      <c r="AHH216" s="202"/>
      <c r="AHI216" s="202"/>
      <c r="AHJ216" s="202"/>
      <c r="AHK216" s="202"/>
      <c r="AHL216" s="202"/>
      <c r="AHM216" s="202"/>
      <c r="AHN216" s="202"/>
      <c r="AHO216" s="202"/>
      <c r="AHP216" s="202"/>
      <c r="AHQ216" s="202"/>
      <c r="AHR216" s="202"/>
      <c r="AHS216" s="202"/>
      <c r="AHT216" s="202"/>
      <c r="AHU216" s="202"/>
      <c r="AHV216" s="202"/>
      <c r="AHW216" s="202"/>
      <c r="AHX216" s="202"/>
      <c r="AHY216" s="202"/>
      <c r="AHZ216" s="202"/>
      <c r="AIA216" s="202"/>
      <c r="AIB216" s="202"/>
      <c r="AIC216" s="202"/>
      <c r="AID216" s="202"/>
      <c r="AIE216" s="202"/>
      <c r="AIF216" s="202"/>
      <c r="AIG216" s="202"/>
      <c r="AIH216" s="202"/>
      <c r="AII216" s="202"/>
      <c r="AIJ216" s="202"/>
      <c r="AIK216" s="202"/>
      <c r="AIL216" s="202"/>
      <c r="AIM216" s="202"/>
      <c r="AIN216" s="202"/>
      <c r="AIO216" s="202"/>
      <c r="AIP216" s="202"/>
      <c r="AIQ216" s="202"/>
      <c r="AIR216" s="202"/>
      <c r="AIS216" s="202"/>
      <c r="AIT216" s="202"/>
      <c r="AIU216" s="202"/>
      <c r="AIV216" s="202"/>
      <c r="AIW216" s="202"/>
      <c r="AIX216" s="202"/>
      <c r="AIY216" s="202"/>
      <c r="AIZ216" s="202"/>
      <c r="AJA216" s="202"/>
      <c r="AJB216" s="202"/>
      <c r="AJC216" s="202"/>
      <c r="AJD216" s="202"/>
      <c r="AJE216" s="202"/>
      <c r="AJF216" s="202"/>
      <c r="AJG216" s="202"/>
      <c r="AJH216" s="202"/>
      <c r="AJI216" s="202"/>
      <c r="AJJ216" s="202"/>
      <c r="AJK216" s="202"/>
      <c r="AJL216" s="202"/>
      <c r="AJM216" s="202"/>
      <c r="AJN216" s="202"/>
      <c r="AJO216" s="202"/>
      <c r="AJP216" s="202"/>
      <c r="AJQ216" s="202"/>
      <c r="AJR216" s="202"/>
      <c r="AJS216" s="202"/>
      <c r="AJT216" s="202"/>
      <c r="AJU216" s="202"/>
      <c r="AJV216" s="202"/>
      <c r="AJW216" s="202"/>
      <c r="AJX216" s="202"/>
      <c r="AJY216" s="202"/>
      <c r="AJZ216" s="202"/>
      <c r="AKA216" s="202"/>
      <c r="AKB216" s="202"/>
      <c r="AKC216" s="202"/>
      <c r="AKD216" s="202"/>
      <c r="AKE216" s="202"/>
      <c r="AKF216" s="202"/>
      <c r="AKG216" s="202"/>
      <c r="AKH216" s="202"/>
      <c r="AKI216" s="202"/>
      <c r="AKJ216" s="202"/>
      <c r="AKK216" s="202"/>
      <c r="AKL216" s="202"/>
      <c r="AKM216" s="202"/>
      <c r="AKN216" s="202"/>
      <c r="AKO216" s="202"/>
      <c r="AKP216" s="202"/>
      <c r="AKQ216" s="202"/>
      <c r="AKR216" s="202"/>
      <c r="AKS216" s="202"/>
      <c r="AKT216" s="202"/>
      <c r="AKU216" s="202"/>
      <c r="AKV216" s="202"/>
      <c r="AKW216" s="202"/>
      <c r="AKX216" s="202"/>
      <c r="AKY216" s="202"/>
      <c r="AKZ216" s="202"/>
      <c r="ALA216" s="202"/>
      <c r="ALB216" s="202"/>
      <c r="ALC216" s="202"/>
      <c r="ALD216" s="202"/>
      <c r="ALE216" s="202"/>
      <c r="ALF216" s="202"/>
      <c r="ALG216" s="202"/>
      <c r="ALH216" s="202"/>
      <c r="ALI216" s="202"/>
      <c r="ALJ216" s="202"/>
      <c r="ALK216" s="202"/>
      <c r="ALL216" s="202"/>
      <c r="ALM216" s="202"/>
      <c r="ALN216" s="202"/>
      <c r="ALO216" s="202"/>
      <c r="ALP216" s="202"/>
      <c r="ALQ216" s="202"/>
      <c r="ALR216" s="202"/>
      <c r="ALS216" s="202"/>
      <c r="ALT216" s="202"/>
      <c r="ALU216" s="202"/>
      <c r="ALV216" s="202"/>
      <c r="ALW216" s="202"/>
      <c r="ALX216" s="202"/>
      <c r="ALY216" s="202"/>
      <c r="ALZ216" s="202"/>
      <c r="AMA216" s="202"/>
      <c r="AMB216" s="202"/>
      <c r="AMC216" s="202"/>
      <c r="AMD216" s="202"/>
      <c r="AME216" s="202"/>
      <c r="AMF216" s="202"/>
    </row>
    <row r="217" spans="1:1020" s="208" customFormat="1">
      <c r="A217" s="258"/>
      <c r="B217" s="261"/>
      <c r="C217" s="194" t="s">
        <v>431</v>
      </c>
      <c r="D217" s="338">
        <v>0</v>
      </c>
      <c r="E217" s="339">
        <v>0</v>
      </c>
      <c r="F217" s="339">
        <v>0</v>
      </c>
      <c r="G217" s="339">
        <v>0</v>
      </c>
      <c r="H217" s="339">
        <v>0</v>
      </c>
      <c r="I217" s="225">
        <f t="shared" si="27"/>
        <v>0</v>
      </c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  <c r="BL217" s="202"/>
      <c r="BM217" s="202"/>
      <c r="BN217" s="202"/>
      <c r="BO217" s="202"/>
      <c r="BP217" s="202"/>
      <c r="BQ217" s="202"/>
      <c r="BR217" s="202"/>
      <c r="BS217" s="202"/>
      <c r="BT217" s="202"/>
      <c r="BU217" s="202"/>
      <c r="BV217" s="202"/>
      <c r="BW217" s="202"/>
      <c r="BX217" s="202"/>
      <c r="BY217" s="202"/>
      <c r="BZ217" s="202"/>
      <c r="CA217" s="202"/>
      <c r="CB217" s="202"/>
      <c r="CC217" s="202"/>
      <c r="CD217" s="202"/>
      <c r="CE217" s="202"/>
      <c r="CF217" s="202"/>
      <c r="CG217" s="202"/>
      <c r="CH217" s="202"/>
      <c r="CI217" s="202"/>
      <c r="CJ217" s="202"/>
      <c r="CK217" s="202"/>
      <c r="CL217" s="202"/>
      <c r="CM217" s="202"/>
      <c r="CN217" s="202"/>
      <c r="CO217" s="202"/>
      <c r="CP217" s="202"/>
      <c r="CQ217" s="202"/>
      <c r="CR217" s="202"/>
      <c r="CS217" s="202"/>
      <c r="CT217" s="202"/>
      <c r="CU217" s="202"/>
      <c r="CV217" s="202"/>
      <c r="CW217" s="202"/>
      <c r="CX217" s="202"/>
      <c r="CY217" s="202"/>
      <c r="CZ217" s="202"/>
      <c r="DA217" s="202"/>
      <c r="DB217" s="202"/>
      <c r="DC217" s="202"/>
      <c r="DD217" s="202"/>
      <c r="DE217" s="202"/>
      <c r="DF217" s="202"/>
      <c r="DG217" s="202"/>
      <c r="DH217" s="202"/>
      <c r="DI217" s="202"/>
      <c r="DJ217" s="202"/>
      <c r="DK217" s="202"/>
      <c r="DL217" s="202"/>
      <c r="DM217" s="202"/>
      <c r="DN217" s="202"/>
      <c r="DO217" s="202"/>
      <c r="DP217" s="202"/>
      <c r="DQ217" s="202"/>
      <c r="DR217" s="202"/>
      <c r="DS217" s="202"/>
      <c r="DT217" s="202"/>
      <c r="DU217" s="202"/>
      <c r="DV217" s="202"/>
      <c r="DW217" s="202"/>
      <c r="DX217" s="202"/>
      <c r="DY217" s="202"/>
      <c r="DZ217" s="202"/>
      <c r="EA217" s="202"/>
      <c r="EB217" s="202"/>
      <c r="EC217" s="202"/>
      <c r="ED217" s="202"/>
      <c r="EE217" s="202"/>
      <c r="EF217" s="202"/>
      <c r="EG217" s="202"/>
      <c r="EH217" s="202"/>
      <c r="EI217" s="202"/>
      <c r="EJ217" s="202"/>
      <c r="EK217" s="202"/>
      <c r="EL217" s="202"/>
      <c r="EM217" s="202"/>
      <c r="EN217" s="202"/>
      <c r="EO217" s="202"/>
      <c r="EP217" s="202"/>
      <c r="EQ217" s="202"/>
      <c r="ER217" s="202"/>
      <c r="ES217" s="202"/>
      <c r="ET217" s="202"/>
      <c r="EU217" s="202"/>
      <c r="EV217" s="202"/>
      <c r="EW217" s="202"/>
      <c r="EX217" s="202"/>
      <c r="EY217" s="202"/>
      <c r="EZ217" s="202"/>
      <c r="FA217" s="202"/>
      <c r="FB217" s="202"/>
      <c r="FC217" s="202"/>
      <c r="FD217" s="202"/>
      <c r="FE217" s="202"/>
      <c r="FF217" s="202"/>
      <c r="FG217" s="202"/>
      <c r="FH217" s="202"/>
      <c r="FI217" s="202"/>
      <c r="FJ217" s="202"/>
      <c r="FK217" s="202"/>
      <c r="FL217" s="202"/>
      <c r="FM217" s="202"/>
      <c r="FN217" s="202"/>
      <c r="FO217" s="202"/>
      <c r="FP217" s="202"/>
      <c r="FQ217" s="202"/>
      <c r="FR217" s="202"/>
      <c r="FS217" s="202"/>
      <c r="FT217" s="202"/>
      <c r="FU217" s="202"/>
      <c r="FV217" s="202"/>
      <c r="FW217" s="202"/>
      <c r="FX217" s="202"/>
      <c r="FY217" s="202"/>
      <c r="FZ217" s="202"/>
      <c r="GA217" s="202"/>
      <c r="GB217" s="202"/>
      <c r="GC217" s="202"/>
      <c r="GD217" s="202"/>
      <c r="GE217" s="202"/>
      <c r="GF217" s="202"/>
      <c r="GG217" s="202"/>
      <c r="GH217" s="202"/>
      <c r="GI217" s="202"/>
      <c r="GJ217" s="202"/>
      <c r="GK217" s="202"/>
      <c r="GL217" s="202"/>
      <c r="GM217" s="202"/>
      <c r="GN217" s="202"/>
      <c r="GO217" s="202"/>
      <c r="GP217" s="202"/>
      <c r="GQ217" s="202"/>
      <c r="GR217" s="202"/>
      <c r="GS217" s="202"/>
      <c r="GT217" s="202"/>
      <c r="GU217" s="202"/>
      <c r="GV217" s="202"/>
      <c r="GW217" s="202"/>
      <c r="GX217" s="202"/>
      <c r="GY217" s="202"/>
      <c r="GZ217" s="202"/>
      <c r="HA217" s="202"/>
      <c r="HB217" s="202"/>
      <c r="HC217" s="202"/>
      <c r="HD217" s="202"/>
      <c r="HE217" s="202"/>
      <c r="HF217" s="202"/>
      <c r="HG217" s="202"/>
      <c r="HH217" s="202"/>
      <c r="HI217" s="202"/>
      <c r="HJ217" s="202"/>
      <c r="HK217" s="202"/>
      <c r="HL217" s="202"/>
      <c r="HM217" s="202"/>
      <c r="HN217" s="202"/>
      <c r="HO217" s="202"/>
      <c r="HP217" s="202"/>
      <c r="HQ217" s="202"/>
      <c r="HR217" s="202"/>
      <c r="HS217" s="202"/>
      <c r="HT217" s="202"/>
      <c r="HU217" s="202"/>
      <c r="HV217" s="202"/>
      <c r="HW217" s="202"/>
      <c r="HX217" s="202"/>
      <c r="HY217" s="202"/>
      <c r="HZ217" s="202"/>
      <c r="IA217" s="202"/>
      <c r="IB217" s="202"/>
      <c r="IC217" s="202"/>
      <c r="ID217" s="202"/>
      <c r="IE217" s="202"/>
      <c r="IF217" s="202"/>
      <c r="IG217" s="202"/>
      <c r="IH217" s="202"/>
      <c r="II217" s="202"/>
      <c r="IJ217" s="202"/>
      <c r="IK217" s="202"/>
      <c r="IL217" s="202"/>
      <c r="IM217" s="202"/>
      <c r="IN217" s="202"/>
      <c r="IO217" s="202"/>
      <c r="IP217" s="202"/>
      <c r="IQ217" s="202"/>
      <c r="IR217" s="202"/>
      <c r="IS217" s="202"/>
      <c r="IT217" s="202"/>
      <c r="IU217" s="202"/>
      <c r="IV217" s="202"/>
      <c r="IW217" s="202"/>
      <c r="IX217" s="202"/>
      <c r="IY217" s="202"/>
      <c r="IZ217" s="202"/>
      <c r="JA217" s="202"/>
      <c r="JB217" s="202"/>
      <c r="JC217" s="202"/>
      <c r="JD217" s="202"/>
      <c r="JE217" s="202"/>
      <c r="JF217" s="202"/>
      <c r="JG217" s="202"/>
      <c r="JH217" s="202"/>
      <c r="JI217" s="202"/>
      <c r="JJ217" s="202"/>
      <c r="JK217" s="202"/>
      <c r="JL217" s="202"/>
      <c r="JM217" s="202"/>
      <c r="JN217" s="202"/>
      <c r="JO217" s="202"/>
      <c r="JP217" s="202"/>
      <c r="JQ217" s="202"/>
      <c r="JR217" s="202"/>
      <c r="JS217" s="202"/>
      <c r="JT217" s="202"/>
      <c r="JU217" s="202"/>
      <c r="JV217" s="202"/>
      <c r="JW217" s="202"/>
      <c r="JX217" s="202"/>
      <c r="JY217" s="202"/>
      <c r="JZ217" s="202"/>
      <c r="KA217" s="202"/>
      <c r="KB217" s="202"/>
      <c r="KC217" s="202"/>
      <c r="KD217" s="202"/>
      <c r="KE217" s="202"/>
      <c r="KF217" s="202"/>
      <c r="KG217" s="202"/>
      <c r="KH217" s="202"/>
      <c r="KI217" s="202"/>
      <c r="KJ217" s="202"/>
      <c r="KK217" s="202"/>
      <c r="KL217" s="202"/>
      <c r="KM217" s="202"/>
      <c r="KN217" s="202"/>
      <c r="KO217" s="202"/>
      <c r="KP217" s="202"/>
      <c r="KQ217" s="202"/>
      <c r="KR217" s="202"/>
      <c r="KS217" s="202"/>
      <c r="KT217" s="202"/>
      <c r="KU217" s="202"/>
      <c r="KV217" s="202"/>
      <c r="KW217" s="202"/>
      <c r="KX217" s="202"/>
      <c r="KY217" s="202"/>
      <c r="KZ217" s="202"/>
      <c r="LA217" s="202"/>
      <c r="LB217" s="202"/>
      <c r="LC217" s="202"/>
      <c r="LD217" s="202"/>
      <c r="LE217" s="202"/>
      <c r="LF217" s="202"/>
      <c r="LG217" s="202"/>
      <c r="LH217" s="202"/>
      <c r="LI217" s="202"/>
      <c r="LJ217" s="202"/>
      <c r="LK217" s="202"/>
      <c r="LL217" s="202"/>
      <c r="LM217" s="202"/>
      <c r="LN217" s="202"/>
      <c r="LO217" s="202"/>
      <c r="LP217" s="202"/>
      <c r="LQ217" s="202"/>
      <c r="LR217" s="202"/>
      <c r="LS217" s="202"/>
      <c r="LT217" s="202"/>
      <c r="LU217" s="202"/>
      <c r="LV217" s="202"/>
      <c r="LW217" s="202"/>
      <c r="LX217" s="202"/>
      <c r="LY217" s="202"/>
      <c r="LZ217" s="202"/>
      <c r="MA217" s="202"/>
      <c r="MB217" s="202"/>
      <c r="MC217" s="202"/>
      <c r="MD217" s="202"/>
      <c r="ME217" s="202"/>
      <c r="MF217" s="202"/>
      <c r="MG217" s="202"/>
      <c r="MH217" s="202"/>
      <c r="MI217" s="202"/>
      <c r="MJ217" s="202"/>
      <c r="MK217" s="202"/>
      <c r="ML217" s="202"/>
      <c r="MM217" s="202"/>
      <c r="MN217" s="202"/>
      <c r="MO217" s="202"/>
      <c r="MP217" s="202"/>
      <c r="MQ217" s="202"/>
      <c r="MR217" s="202"/>
      <c r="MS217" s="202"/>
      <c r="MT217" s="202"/>
      <c r="MU217" s="202"/>
      <c r="MV217" s="202"/>
      <c r="MW217" s="202"/>
      <c r="MX217" s="202"/>
      <c r="MY217" s="202"/>
      <c r="MZ217" s="202"/>
      <c r="NA217" s="202"/>
      <c r="NB217" s="202"/>
      <c r="NC217" s="202"/>
      <c r="ND217" s="202"/>
      <c r="NE217" s="202"/>
      <c r="NF217" s="202"/>
      <c r="NG217" s="202"/>
      <c r="NH217" s="202"/>
      <c r="NI217" s="202"/>
      <c r="NJ217" s="202"/>
      <c r="NK217" s="202"/>
      <c r="NL217" s="202"/>
      <c r="NM217" s="202"/>
      <c r="NN217" s="202"/>
      <c r="NO217" s="202"/>
      <c r="NP217" s="202"/>
      <c r="NQ217" s="202"/>
      <c r="NR217" s="202"/>
      <c r="NS217" s="202"/>
      <c r="NT217" s="202"/>
      <c r="NU217" s="202"/>
      <c r="NV217" s="202"/>
      <c r="NW217" s="202"/>
      <c r="NX217" s="202"/>
      <c r="NY217" s="202"/>
      <c r="NZ217" s="202"/>
      <c r="OA217" s="202"/>
      <c r="OB217" s="202"/>
      <c r="OC217" s="202"/>
      <c r="OD217" s="202"/>
      <c r="OE217" s="202"/>
      <c r="OF217" s="202"/>
      <c r="OG217" s="202"/>
      <c r="OH217" s="202"/>
      <c r="OI217" s="202"/>
      <c r="OJ217" s="202"/>
      <c r="OK217" s="202"/>
      <c r="OL217" s="202"/>
      <c r="OM217" s="202"/>
      <c r="ON217" s="202"/>
      <c r="OO217" s="202"/>
      <c r="OP217" s="202"/>
      <c r="OQ217" s="202"/>
      <c r="OR217" s="202"/>
      <c r="OS217" s="202"/>
      <c r="OT217" s="202"/>
      <c r="OU217" s="202"/>
      <c r="OV217" s="202"/>
      <c r="OW217" s="202"/>
      <c r="OX217" s="202"/>
      <c r="OY217" s="202"/>
      <c r="OZ217" s="202"/>
      <c r="PA217" s="202"/>
      <c r="PB217" s="202"/>
      <c r="PC217" s="202"/>
      <c r="PD217" s="202"/>
      <c r="PE217" s="202"/>
      <c r="PF217" s="202"/>
      <c r="PG217" s="202"/>
      <c r="PH217" s="202"/>
      <c r="PI217" s="202"/>
      <c r="PJ217" s="202"/>
      <c r="PK217" s="202"/>
      <c r="PL217" s="202"/>
      <c r="PM217" s="202"/>
      <c r="PN217" s="202"/>
      <c r="PO217" s="202"/>
      <c r="PP217" s="202"/>
      <c r="PQ217" s="202"/>
      <c r="PR217" s="202"/>
      <c r="PS217" s="202"/>
      <c r="PT217" s="202"/>
      <c r="PU217" s="202"/>
      <c r="PV217" s="202"/>
      <c r="PW217" s="202"/>
      <c r="PX217" s="202"/>
      <c r="PY217" s="202"/>
      <c r="PZ217" s="202"/>
      <c r="QA217" s="202"/>
      <c r="QB217" s="202"/>
      <c r="QC217" s="202"/>
      <c r="QD217" s="202"/>
      <c r="QE217" s="202"/>
      <c r="QF217" s="202"/>
      <c r="QG217" s="202"/>
      <c r="QH217" s="202"/>
      <c r="QI217" s="202"/>
      <c r="QJ217" s="202"/>
      <c r="QK217" s="202"/>
      <c r="QL217" s="202"/>
      <c r="QM217" s="202"/>
      <c r="QN217" s="202"/>
      <c r="QO217" s="202"/>
      <c r="QP217" s="202"/>
      <c r="QQ217" s="202"/>
      <c r="QR217" s="202"/>
      <c r="QS217" s="202"/>
      <c r="QT217" s="202"/>
      <c r="QU217" s="202"/>
      <c r="QV217" s="202"/>
      <c r="QW217" s="202"/>
      <c r="QX217" s="202"/>
      <c r="QY217" s="202"/>
      <c r="QZ217" s="202"/>
      <c r="RA217" s="202"/>
      <c r="RB217" s="202"/>
      <c r="RC217" s="202"/>
      <c r="RD217" s="202"/>
      <c r="RE217" s="202"/>
      <c r="RF217" s="202"/>
      <c r="RG217" s="202"/>
      <c r="RH217" s="202"/>
      <c r="RI217" s="202"/>
      <c r="RJ217" s="202"/>
      <c r="RK217" s="202"/>
      <c r="RL217" s="202"/>
      <c r="RM217" s="202"/>
      <c r="RN217" s="202"/>
      <c r="RO217" s="202"/>
      <c r="RP217" s="202"/>
      <c r="RQ217" s="202"/>
      <c r="RR217" s="202"/>
      <c r="RS217" s="202"/>
      <c r="RT217" s="202"/>
      <c r="RU217" s="202"/>
      <c r="RV217" s="202"/>
      <c r="RW217" s="202"/>
      <c r="RX217" s="202"/>
      <c r="RY217" s="202"/>
      <c r="RZ217" s="202"/>
      <c r="SA217" s="202"/>
      <c r="SB217" s="202"/>
      <c r="SC217" s="202"/>
      <c r="SD217" s="202"/>
      <c r="SE217" s="202"/>
      <c r="SF217" s="202"/>
      <c r="SG217" s="202"/>
      <c r="SH217" s="202"/>
      <c r="SI217" s="202"/>
      <c r="SJ217" s="202"/>
      <c r="SK217" s="202"/>
      <c r="SL217" s="202"/>
      <c r="SM217" s="202"/>
      <c r="SN217" s="202"/>
      <c r="SO217" s="202"/>
      <c r="SP217" s="202"/>
      <c r="SQ217" s="202"/>
      <c r="SR217" s="202"/>
      <c r="SS217" s="202"/>
      <c r="ST217" s="202"/>
      <c r="SU217" s="202"/>
      <c r="SV217" s="202"/>
      <c r="SW217" s="202"/>
      <c r="SX217" s="202"/>
      <c r="SY217" s="202"/>
      <c r="SZ217" s="202"/>
      <c r="TA217" s="202"/>
      <c r="TB217" s="202"/>
      <c r="TC217" s="202"/>
      <c r="TD217" s="202"/>
      <c r="TE217" s="202"/>
      <c r="TF217" s="202"/>
      <c r="TG217" s="202"/>
      <c r="TH217" s="202"/>
      <c r="TI217" s="202"/>
      <c r="TJ217" s="202"/>
      <c r="TK217" s="202"/>
      <c r="TL217" s="202"/>
      <c r="TM217" s="202"/>
      <c r="TN217" s="202"/>
      <c r="TO217" s="202"/>
      <c r="TP217" s="202"/>
      <c r="TQ217" s="202"/>
      <c r="TR217" s="202"/>
      <c r="TS217" s="202"/>
      <c r="TT217" s="202"/>
      <c r="TU217" s="202"/>
      <c r="TV217" s="202"/>
      <c r="TW217" s="202"/>
      <c r="TX217" s="202"/>
      <c r="TY217" s="202"/>
      <c r="TZ217" s="202"/>
      <c r="UA217" s="202"/>
      <c r="UB217" s="202"/>
      <c r="UC217" s="202"/>
      <c r="UD217" s="202"/>
      <c r="UE217" s="202"/>
      <c r="UF217" s="202"/>
      <c r="UG217" s="202"/>
      <c r="UH217" s="202"/>
      <c r="UI217" s="202"/>
      <c r="UJ217" s="202"/>
      <c r="UK217" s="202"/>
      <c r="UL217" s="202"/>
      <c r="UM217" s="202"/>
      <c r="UN217" s="202"/>
      <c r="UO217" s="202"/>
      <c r="UP217" s="202"/>
      <c r="UQ217" s="202"/>
      <c r="UR217" s="202"/>
      <c r="US217" s="202"/>
      <c r="UT217" s="202"/>
      <c r="UU217" s="202"/>
      <c r="UV217" s="202"/>
      <c r="UW217" s="202"/>
      <c r="UX217" s="202"/>
      <c r="UY217" s="202"/>
      <c r="UZ217" s="202"/>
      <c r="VA217" s="202"/>
      <c r="VB217" s="202"/>
      <c r="VC217" s="202"/>
      <c r="VD217" s="202"/>
      <c r="VE217" s="202"/>
      <c r="VF217" s="202"/>
      <c r="VG217" s="202"/>
      <c r="VH217" s="202"/>
      <c r="VI217" s="202"/>
      <c r="VJ217" s="202"/>
      <c r="VK217" s="202"/>
      <c r="VL217" s="202"/>
      <c r="VM217" s="202"/>
      <c r="VN217" s="202"/>
      <c r="VO217" s="202"/>
      <c r="VP217" s="202"/>
      <c r="VQ217" s="202"/>
      <c r="VR217" s="202"/>
      <c r="VS217" s="202"/>
      <c r="VT217" s="202"/>
      <c r="VU217" s="202"/>
      <c r="VV217" s="202"/>
      <c r="VW217" s="202"/>
      <c r="VX217" s="202"/>
      <c r="VY217" s="202"/>
      <c r="VZ217" s="202"/>
      <c r="WA217" s="202"/>
      <c r="WB217" s="202"/>
      <c r="WC217" s="202"/>
      <c r="WD217" s="202"/>
      <c r="WE217" s="202"/>
      <c r="WF217" s="202"/>
      <c r="WG217" s="202"/>
      <c r="WH217" s="202"/>
      <c r="WI217" s="202"/>
      <c r="WJ217" s="202"/>
      <c r="WK217" s="202"/>
      <c r="WL217" s="202"/>
      <c r="WM217" s="202"/>
      <c r="WN217" s="202"/>
      <c r="WO217" s="202"/>
      <c r="WP217" s="202"/>
      <c r="WQ217" s="202"/>
      <c r="WR217" s="202"/>
      <c r="WS217" s="202"/>
      <c r="WT217" s="202"/>
      <c r="WU217" s="202"/>
      <c r="WV217" s="202"/>
      <c r="WW217" s="202"/>
      <c r="WX217" s="202"/>
      <c r="WY217" s="202"/>
      <c r="WZ217" s="202"/>
      <c r="XA217" s="202"/>
      <c r="XB217" s="202"/>
      <c r="XC217" s="202"/>
      <c r="XD217" s="202"/>
      <c r="XE217" s="202"/>
      <c r="XF217" s="202"/>
      <c r="XG217" s="202"/>
      <c r="XH217" s="202"/>
      <c r="XI217" s="202"/>
      <c r="XJ217" s="202"/>
      <c r="XK217" s="202"/>
      <c r="XL217" s="202"/>
      <c r="XM217" s="202"/>
      <c r="XN217" s="202"/>
      <c r="XO217" s="202"/>
      <c r="XP217" s="202"/>
      <c r="XQ217" s="202"/>
      <c r="XR217" s="202"/>
      <c r="XS217" s="202"/>
      <c r="XT217" s="202"/>
      <c r="XU217" s="202"/>
      <c r="XV217" s="202"/>
      <c r="XW217" s="202"/>
      <c r="XX217" s="202"/>
      <c r="XY217" s="202"/>
      <c r="XZ217" s="202"/>
      <c r="YA217" s="202"/>
      <c r="YB217" s="202"/>
      <c r="YC217" s="202"/>
      <c r="YD217" s="202"/>
      <c r="YE217" s="202"/>
      <c r="YF217" s="202"/>
      <c r="YG217" s="202"/>
      <c r="YH217" s="202"/>
      <c r="YI217" s="202"/>
      <c r="YJ217" s="202"/>
      <c r="YK217" s="202"/>
      <c r="YL217" s="202"/>
      <c r="YM217" s="202"/>
      <c r="YN217" s="202"/>
      <c r="YO217" s="202"/>
      <c r="YP217" s="202"/>
      <c r="YQ217" s="202"/>
      <c r="YR217" s="202"/>
      <c r="YS217" s="202"/>
      <c r="YT217" s="202"/>
      <c r="YU217" s="202"/>
      <c r="YV217" s="202"/>
      <c r="YW217" s="202"/>
      <c r="YX217" s="202"/>
      <c r="YY217" s="202"/>
      <c r="YZ217" s="202"/>
      <c r="ZA217" s="202"/>
      <c r="ZB217" s="202"/>
      <c r="ZC217" s="202"/>
      <c r="ZD217" s="202"/>
      <c r="ZE217" s="202"/>
      <c r="ZF217" s="202"/>
      <c r="ZG217" s="202"/>
      <c r="ZH217" s="202"/>
      <c r="ZI217" s="202"/>
      <c r="ZJ217" s="202"/>
      <c r="ZK217" s="202"/>
      <c r="ZL217" s="202"/>
      <c r="ZM217" s="202"/>
      <c r="ZN217" s="202"/>
      <c r="ZO217" s="202"/>
      <c r="ZP217" s="202"/>
      <c r="ZQ217" s="202"/>
      <c r="ZR217" s="202"/>
      <c r="ZS217" s="202"/>
      <c r="ZT217" s="202"/>
      <c r="ZU217" s="202"/>
      <c r="ZV217" s="202"/>
      <c r="ZW217" s="202"/>
      <c r="ZX217" s="202"/>
      <c r="ZY217" s="202"/>
      <c r="ZZ217" s="202"/>
      <c r="AAA217" s="202"/>
      <c r="AAB217" s="202"/>
      <c r="AAC217" s="202"/>
      <c r="AAD217" s="202"/>
      <c r="AAE217" s="202"/>
      <c r="AAF217" s="202"/>
      <c r="AAG217" s="202"/>
      <c r="AAH217" s="202"/>
      <c r="AAI217" s="202"/>
      <c r="AAJ217" s="202"/>
      <c r="AAK217" s="202"/>
      <c r="AAL217" s="202"/>
      <c r="AAM217" s="202"/>
      <c r="AAN217" s="202"/>
      <c r="AAO217" s="202"/>
      <c r="AAP217" s="202"/>
      <c r="AAQ217" s="202"/>
      <c r="AAR217" s="202"/>
      <c r="AAS217" s="202"/>
      <c r="AAT217" s="202"/>
      <c r="AAU217" s="202"/>
      <c r="AAV217" s="202"/>
      <c r="AAW217" s="202"/>
      <c r="AAX217" s="202"/>
      <c r="AAY217" s="202"/>
      <c r="AAZ217" s="202"/>
      <c r="ABA217" s="202"/>
      <c r="ABB217" s="202"/>
      <c r="ABC217" s="202"/>
      <c r="ABD217" s="202"/>
      <c r="ABE217" s="202"/>
      <c r="ABF217" s="202"/>
      <c r="ABG217" s="202"/>
      <c r="ABH217" s="202"/>
      <c r="ABI217" s="202"/>
      <c r="ABJ217" s="202"/>
      <c r="ABK217" s="202"/>
      <c r="ABL217" s="202"/>
      <c r="ABM217" s="202"/>
      <c r="ABN217" s="202"/>
      <c r="ABO217" s="202"/>
      <c r="ABP217" s="202"/>
      <c r="ABQ217" s="202"/>
      <c r="ABR217" s="202"/>
      <c r="ABS217" s="202"/>
      <c r="ABT217" s="202"/>
      <c r="ABU217" s="202"/>
      <c r="ABV217" s="202"/>
      <c r="ABW217" s="202"/>
      <c r="ABX217" s="202"/>
      <c r="ABY217" s="202"/>
      <c r="ABZ217" s="202"/>
      <c r="ACA217" s="202"/>
      <c r="ACB217" s="202"/>
      <c r="ACC217" s="202"/>
      <c r="ACD217" s="202"/>
      <c r="ACE217" s="202"/>
      <c r="ACF217" s="202"/>
      <c r="ACG217" s="202"/>
      <c r="ACH217" s="202"/>
      <c r="ACI217" s="202"/>
      <c r="ACJ217" s="202"/>
      <c r="ACK217" s="202"/>
      <c r="ACL217" s="202"/>
      <c r="ACM217" s="202"/>
      <c r="ACN217" s="202"/>
      <c r="ACO217" s="202"/>
      <c r="ACP217" s="202"/>
      <c r="ACQ217" s="202"/>
      <c r="ACR217" s="202"/>
      <c r="ACS217" s="202"/>
      <c r="ACT217" s="202"/>
      <c r="ACU217" s="202"/>
      <c r="ACV217" s="202"/>
      <c r="ACW217" s="202"/>
      <c r="ACX217" s="202"/>
      <c r="ACY217" s="202"/>
      <c r="ACZ217" s="202"/>
      <c r="ADA217" s="202"/>
      <c r="ADB217" s="202"/>
      <c r="ADC217" s="202"/>
      <c r="ADD217" s="202"/>
      <c r="ADE217" s="202"/>
      <c r="ADF217" s="202"/>
      <c r="ADG217" s="202"/>
      <c r="ADH217" s="202"/>
      <c r="ADI217" s="202"/>
      <c r="ADJ217" s="202"/>
      <c r="ADK217" s="202"/>
      <c r="ADL217" s="202"/>
      <c r="ADM217" s="202"/>
      <c r="ADN217" s="202"/>
      <c r="ADO217" s="202"/>
      <c r="ADP217" s="202"/>
      <c r="ADQ217" s="202"/>
      <c r="ADR217" s="202"/>
      <c r="ADS217" s="202"/>
      <c r="ADT217" s="202"/>
      <c r="ADU217" s="202"/>
      <c r="ADV217" s="202"/>
      <c r="ADW217" s="202"/>
      <c r="ADX217" s="202"/>
      <c r="ADY217" s="202"/>
      <c r="ADZ217" s="202"/>
      <c r="AEA217" s="202"/>
      <c r="AEB217" s="202"/>
      <c r="AEC217" s="202"/>
      <c r="AED217" s="202"/>
      <c r="AEE217" s="202"/>
      <c r="AEF217" s="202"/>
      <c r="AEG217" s="202"/>
      <c r="AEH217" s="202"/>
      <c r="AEI217" s="202"/>
      <c r="AEJ217" s="202"/>
      <c r="AEK217" s="202"/>
      <c r="AEL217" s="202"/>
      <c r="AEM217" s="202"/>
      <c r="AEN217" s="202"/>
      <c r="AEO217" s="202"/>
      <c r="AEP217" s="202"/>
      <c r="AEQ217" s="202"/>
      <c r="AER217" s="202"/>
      <c r="AES217" s="202"/>
      <c r="AET217" s="202"/>
      <c r="AEU217" s="202"/>
      <c r="AEV217" s="202"/>
      <c r="AEW217" s="202"/>
      <c r="AEX217" s="202"/>
      <c r="AEY217" s="202"/>
      <c r="AEZ217" s="202"/>
      <c r="AFA217" s="202"/>
      <c r="AFB217" s="202"/>
      <c r="AFC217" s="202"/>
      <c r="AFD217" s="202"/>
      <c r="AFE217" s="202"/>
      <c r="AFF217" s="202"/>
      <c r="AFG217" s="202"/>
      <c r="AFH217" s="202"/>
      <c r="AFI217" s="202"/>
      <c r="AFJ217" s="202"/>
      <c r="AFK217" s="202"/>
      <c r="AFL217" s="202"/>
      <c r="AFM217" s="202"/>
      <c r="AFN217" s="202"/>
      <c r="AFO217" s="202"/>
      <c r="AFP217" s="202"/>
      <c r="AFQ217" s="202"/>
      <c r="AFR217" s="202"/>
      <c r="AFS217" s="202"/>
      <c r="AFT217" s="202"/>
      <c r="AFU217" s="202"/>
      <c r="AFV217" s="202"/>
      <c r="AFW217" s="202"/>
      <c r="AFX217" s="202"/>
      <c r="AFY217" s="202"/>
      <c r="AFZ217" s="202"/>
      <c r="AGA217" s="202"/>
      <c r="AGB217" s="202"/>
      <c r="AGC217" s="202"/>
      <c r="AGD217" s="202"/>
      <c r="AGE217" s="202"/>
      <c r="AGF217" s="202"/>
      <c r="AGG217" s="202"/>
      <c r="AGH217" s="202"/>
      <c r="AGI217" s="202"/>
      <c r="AGJ217" s="202"/>
      <c r="AGK217" s="202"/>
      <c r="AGL217" s="202"/>
      <c r="AGM217" s="202"/>
      <c r="AGN217" s="202"/>
      <c r="AGO217" s="202"/>
      <c r="AGP217" s="202"/>
      <c r="AGQ217" s="202"/>
      <c r="AGR217" s="202"/>
      <c r="AGS217" s="202"/>
      <c r="AGT217" s="202"/>
      <c r="AGU217" s="202"/>
      <c r="AGV217" s="202"/>
      <c r="AGW217" s="202"/>
      <c r="AGX217" s="202"/>
      <c r="AGY217" s="202"/>
      <c r="AGZ217" s="202"/>
      <c r="AHA217" s="202"/>
      <c r="AHB217" s="202"/>
      <c r="AHC217" s="202"/>
      <c r="AHD217" s="202"/>
      <c r="AHE217" s="202"/>
      <c r="AHF217" s="202"/>
      <c r="AHG217" s="202"/>
      <c r="AHH217" s="202"/>
      <c r="AHI217" s="202"/>
      <c r="AHJ217" s="202"/>
      <c r="AHK217" s="202"/>
      <c r="AHL217" s="202"/>
      <c r="AHM217" s="202"/>
      <c r="AHN217" s="202"/>
      <c r="AHO217" s="202"/>
      <c r="AHP217" s="202"/>
      <c r="AHQ217" s="202"/>
      <c r="AHR217" s="202"/>
      <c r="AHS217" s="202"/>
      <c r="AHT217" s="202"/>
      <c r="AHU217" s="202"/>
      <c r="AHV217" s="202"/>
      <c r="AHW217" s="202"/>
      <c r="AHX217" s="202"/>
      <c r="AHY217" s="202"/>
      <c r="AHZ217" s="202"/>
      <c r="AIA217" s="202"/>
      <c r="AIB217" s="202"/>
      <c r="AIC217" s="202"/>
      <c r="AID217" s="202"/>
      <c r="AIE217" s="202"/>
      <c r="AIF217" s="202"/>
      <c r="AIG217" s="202"/>
      <c r="AIH217" s="202"/>
      <c r="AII217" s="202"/>
      <c r="AIJ217" s="202"/>
      <c r="AIK217" s="202"/>
      <c r="AIL217" s="202"/>
      <c r="AIM217" s="202"/>
      <c r="AIN217" s="202"/>
      <c r="AIO217" s="202"/>
      <c r="AIP217" s="202"/>
      <c r="AIQ217" s="202"/>
      <c r="AIR217" s="202"/>
      <c r="AIS217" s="202"/>
      <c r="AIT217" s="202"/>
      <c r="AIU217" s="202"/>
      <c r="AIV217" s="202"/>
      <c r="AIW217" s="202"/>
      <c r="AIX217" s="202"/>
      <c r="AIY217" s="202"/>
      <c r="AIZ217" s="202"/>
      <c r="AJA217" s="202"/>
      <c r="AJB217" s="202"/>
      <c r="AJC217" s="202"/>
      <c r="AJD217" s="202"/>
      <c r="AJE217" s="202"/>
      <c r="AJF217" s="202"/>
      <c r="AJG217" s="202"/>
      <c r="AJH217" s="202"/>
      <c r="AJI217" s="202"/>
      <c r="AJJ217" s="202"/>
      <c r="AJK217" s="202"/>
      <c r="AJL217" s="202"/>
      <c r="AJM217" s="202"/>
      <c r="AJN217" s="202"/>
      <c r="AJO217" s="202"/>
      <c r="AJP217" s="202"/>
      <c r="AJQ217" s="202"/>
      <c r="AJR217" s="202"/>
      <c r="AJS217" s="202"/>
      <c r="AJT217" s="202"/>
      <c r="AJU217" s="202"/>
      <c r="AJV217" s="202"/>
      <c r="AJW217" s="202"/>
      <c r="AJX217" s="202"/>
      <c r="AJY217" s="202"/>
      <c r="AJZ217" s="202"/>
      <c r="AKA217" s="202"/>
      <c r="AKB217" s="202"/>
      <c r="AKC217" s="202"/>
      <c r="AKD217" s="202"/>
      <c r="AKE217" s="202"/>
      <c r="AKF217" s="202"/>
      <c r="AKG217" s="202"/>
      <c r="AKH217" s="202"/>
      <c r="AKI217" s="202"/>
      <c r="AKJ217" s="202"/>
      <c r="AKK217" s="202"/>
      <c r="AKL217" s="202"/>
      <c r="AKM217" s="202"/>
      <c r="AKN217" s="202"/>
      <c r="AKO217" s="202"/>
      <c r="AKP217" s="202"/>
      <c r="AKQ217" s="202"/>
      <c r="AKR217" s="202"/>
      <c r="AKS217" s="202"/>
      <c r="AKT217" s="202"/>
      <c r="AKU217" s="202"/>
      <c r="AKV217" s="202"/>
      <c r="AKW217" s="202"/>
      <c r="AKX217" s="202"/>
      <c r="AKY217" s="202"/>
      <c r="AKZ217" s="202"/>
      <c r="ALA217" s="202"/>
      <c r="ALB217" s="202"/>
      <c r="ALC217" s="202"/>
      <c r="ALD217" s="202"/>
      <c r="ALE217" s="202"/>
      <c r="ALF217" s="202"/>
      <c r="ALG217" s="202"/>
      <c r="ALH217" s="202"/>
      <c r="ALI217" s="202"/>
      <c r="ALJ217" s="202"/>
      <c r="ALK217" s="202"/>
      <c r="ALL217" s="202"/>
      <c r="ALM217" s="202"/>
      <c r="ALN217" s="202"/>
      <c r="ALO217" s="202"/>
      <c r="ALP217" s="202"/>
      <c r="ALQ217" s="202"/>
      <c r="ALR217" s="202"/>
      <c r="ALS217" s="202"/>
      <c r="ALT217" s="202"/>
      <c r="ALU217" s="202"/>
      <c r="ALV217" s="202"/>
      <c r="ALW217" s="202"/>
      <c r="ALX217" s="202"/>
      <c r="ALY217" s="202"/>
      <c r="ALZ217" s="202"/>
      <c r="AMA217" s="202"/>
      <c r="AMB217" s="202"/>
      <c r="AMC217" s="202"/>
      <c r="AMD217" s="202"/>
      <c r="AME217" s="202"/>
      <c r="AMF217" s="202"/>
    </row>
    <row r="218" spans="1:1020" s="208" customFormat="1">
      <c r="A218" s="258"/>
      <c r="B218" s="261"/>
      <c r="C218" s="194" t="s">
        <v>432</v>
      </c>
      <c r="D218" s="338">
        <v>0</v>
      </c>
      <c r="E218" s="339">
        <v>0</v>
      </c>
      <c r="F218" s="339">
        <v>0</v>
      </c>
      <c r="G218" s="339">
        <v>0</v>
      </c>
      <c r="H218" s="339">
        <v>0</v>
      </c>
      <c r="I218" s="225">
        <f t="shared" si="27"/>
        <v>0</v>
      </c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Q218" s="202"/>
      <c r="BR218" s="202"/>
      <c r="BS218" s="202"/>
      <c r="BT218" s="202"/>
      <c r="BU218" s="202"/>
      <c r="BV218" s="202"/>
      <c r="BW218" s="202"/>
      <c r="BX218" s="202"/>
      <c r="BY218" s="202"/>
      <c r="BZ218" s="202"/>
      <c r="CA218" s="202"/>
      <c r="CB218" s="202"/>
      <c r="CC218" s="202"/>
      <c r="CD218" s="202"/>
      <c r="CE218" s="202"/>
      <c r="CF218" s="202"/>
      <c r="CG218" s="202"/>
      <c r="CH218" s="202"/>
      <c r="CI218" s="202"/>
      <c r="CJ218" s="202"/>
      <c r="CK218" s="202"/>
      <c r="CL218" s="202"/>
      <c r="CM218" s="202"/>
      <c r="CN218" s="202"/>
      <c r="CO218" s="202"/>
      <c r="CP218" s="202"/>
      <c r="CQ218" s="202"/>
      <c r="CR218" s="202"/>
      <c r="CS218" s="202"/>
      <c r="CT218" s="202"/>
      <c r="CU218" s="202"/>
      <c r="CV218" s="202"/>
      <c r="CW218" s="202"/>
      <c r="CX218" s="202"/>
      <c r="CY218" s="202"/>
      <c r="CZ218" s="202"/>
      <c r="DA218" s="202"/>
      <c r="DB218" s="202"/>
      <c r="DC218" s="202"/>
      <c r="DD218" s="202"/>
      <c r="DE218" s="202"/>
      <c r="DF218" s="202"/>
      <c r="DG218" s="202"/>
      <c r="DH218" s="202"/>
      <c r="DI218" s="202"/>
      <c r="DJ218" s="202"/>
      <c r="DK218" s="202"/>
      <c r="DL218" s="202"/>
      <c r="DM218" s="202"/>
      <c r="DN218" s="202"/>
      <c r="DO218" s="202"/>
      <c r="DP218" s="202"/>
      <c r="DQ218" s="202"/>
      <c r="DR218" s="202"/>
      <c r="DS218" s="202"/>
      <c r="DT218" s="202"/>
      <c r="DU218" s="202"/>
      <c r="DV218" s="202"/>
      <c r="DW218" s="202"/>
      <c r="DX218" s="202"/>
      <c r="DY218" s="202"/>
      <c r="DZ218" s="202"/>
      <c r="EA218" s="202"/>
      <c r="EB218" s="202"/>
      <c r="EC218" s="202"/>
      <c r="ED218" s="202"/>
      <c r="EE218" s="202"/>
      <c r="EF218" s="202"/>
      <c r="EG218" s="202"/>
      <c r="EH218" s="202"/>
      <c r="EI218" s="202"/>
      <c r="EJ218" s="202"/>
      <c r="EK218" s="202"/>
      <c r="EL218" s="202"/>
      <c r="EM218" s="202"/>
      <c r="EN218" s="202"/>
      <c r="EO218" s="202"/>
      <c r="EP218" s="202"/>
      <c r="EQ218" s="202"/>
      <c r="ER218" s="202"/>
      <c r="ES218" s="202"/>
      <c r="ET218" s="202"/>
      <c r="EU218" s="202"/>
      <c r="EV218" s="202"/>
      <c r="EW218" s="202"/>
      <c r="EX218" s="202"/>
      <c r="EY218" s="202"/>
      <c r="EZ218" s="202"/>
      <c r="FA218" s="202"/>
      <c r="FB218" s="202"/>
      <c r="FC218" s="202"/>
      <c r="FD218" s="202"/>
      <c r="FE218" s="202"/>
      <c r="FF218" s="202"/>
      <c r="FG218" s="202"/>
      <c r="FH218" s="202"/>
      <c r="FI218" s="202"/>
      <c r="FJ218" s="202"/>
      <c r="FK218" s="202"/>
      <c r="FL218" s="202"/>
      <c r="FM218" s="202"/>
      <c r="FN218" s="202"/>
      <c r="FO218" s="202"/>
      <c r="FP218" s="202"/>
      <c r="FQ218" s="202"/>
      <c r="FR218" s="202"/>
      <c r="FS218" s="202"/>
      <c r="FT218" s="202"/>
      <c r="FU218" s="202"/>
      <c r="FV218" s="202"/>
      <c r="FW218" s="202"/>
      <c r="FX218" s="202"/>
      <c r="FY218" s="202"/>
      <c r="FZ218" s="202"/>
      <c r="GA218" s="202"/>
      <c r="GB218" s="202"/>
      <c r="GC218" s="202"/>
      <c r="GD218" s="202"/>
      <c r="GE218" s="202"/>
      <c r="GF218" s="202"/>
      <c r="GG218" s="202"/>
      <c r="GH218" s="202"/>
      <c r="GI218" s="202"/>
      <c r="GJ218" s="202"/>
      <c r="GK218" s="202"/>
      <c r="GL218" s="202"/>
      <c r="GM218" s="202"/>
      <c r="GN218" s="202"/>
      <c r="GO218" s="202"/>
      <c r="GP218" s="202"/>
      <c r="GQ218" s="202"/>
      <c r="GR218" s="202"/>
      <c r="GS218" s="202"/>
      <c r="GT218" s="202"/>
      <c r="GU218" s="202"/>
      <c r="GV218" s="202"/>
      <c r="GW218" s="202"/>
      <c r="GX218" s="202"/>
      <c r="GY218" s="202"/>
      <c r="GZ218" s="202"/>
      <c r="HA218" s="202"/>
      <c r="HB218" s="202"/>
      <c r="HC218" s="202"/>
      <c r="HD218" s="202"/>
      <c r="HE218" s="202"/>
      <c r="HF218" s="202"/>
      <c r="HG218" s="202"/>
      <c r="HH218" s="202"/>
      <c r="HI218" s="202"/>
      <c r="HJ218" s="202"/>
      <c r="HK218" s="202"/>
      <c r="HL218" s="202"/>
      <c r="HM218" s="202"/>
      <c r="HN218" s="202"/>
      <c r="HO218" s="202"/>
      <c r="HP218" s="202"/>
      <c r="HQ218" s="202"/>
      <c r="HR218" s="202"/>
      <c r="HS218" s="202"/>
      <c r="HT218" s="202"/>
      <c r="HU218" s="202"/>
      <c r="HV218" s="202"/>
      <c r="HW218" s="202"/>
      <c r="HX218" s="202"/>
      <c r="HY218" s="202"/>
      <c r="HZ218" s="202"/>
      <c r="IA218" s="202"/>
      <c r="IB218" s="202"/>
      <c r="IC218" s="202"/>
      <c r="ID218" s="202"/>
      <c r="IE218" s="202"/>
      <c r="IF218" s="202"/>
      <c r="IG218" s="202"/>
      <c r="IH218" s="202"/>
      <c r="II218" s="202"/>
      <c r="IJ218" s="202"/>
      <c r="IK218" s="202"/>
      <c r="IL218" s="202"/>
      <c r="IM218" s="202"/>
      <c r="IN218" s="202"/>
      <c r="IO218" s="202"/>
      <c r="IP218" s="202"/>
      <c r="IQ218" s="202"/>
      <c r="IR218" s="202"/>
      <c r="IS218" s="202"/>
      <c r="IT218" s="202"/>
      <c r="IU218" s="202"/>
      <c r="IV218" s="202"/>
      <c r="IW218" s="202"/>
      <c r="IX218" s="202"/>
      <c r="IY218" s="202"/>
      <c r="IZ218" s="202"/>
      <c r="JA218" s="202"/>
      <c r="JB218" s="202"/>
      <c r="JC218" s="202"/>
      <c r="JD218" s="202"/>
      <c r="JE218" s="202"/>
      <c r="JF218" s="202"/>
      <c r="JG218" s="202"/>
      <c r="JH218" s="202"/>
      <c r="JI218" s="202"/>
      <c r="JJ218" s="202"/>
      <c r="JK218" s="202"/>
      <c r="JL218" s="202"/>
      <c r="JM218" s="202"/>
      <c r="JN218" s="202"/>
      <c r="JO218" s="202"/>
      <c r="JP218" s="202"/>
      <c r="JQ218" s="202"/>
      <c r="JR218" s="202"/>
      <c r="JS218" s="202"/>
      <c r="JT218" s="202"/>
      <c r="JU218" s="202"/>
      <c r="JV218" s="202"/>
      <c r="JW218" s="202"/>
      <c r="JX218" s="202"/>
      <c r="JY218" s="202"/>
      <c r="JZ218" s="202"/>
      <c r="KA218" s="202"/>
      <c r="KB218" s="202"/>
      <c r="KC218" s="202"/>
      <c r="KD218" s="202"/>
      <c r="KE218" s="202"/>
      <c r="KF218" s="202"/>
      <c r="KG218" s="202"/>
      <c r="KH218" s="202"/>
      <c r="KI218" s="202"/>
      <c r="KJ218" s="202"/>
      <c r="KK218" s="202"/>
      <c r="KL218" s="202"/>
      <c r="KM218" s="202"/>
      <c r="KN218" s="202"/>
      <c r="KO218" s="202"/>
      <c r="KP218" s="202"/>
      <c r="KQ218" s="202"/>
      <c r="KR218" s="202"/>
      <c r="KS218" s="202"/>
      <c r="KT218" s="202"/>
      <c r="KU218" s="202"/>
      <c r="KV218" s="202"/>
      <c r="KW218" s="202"/>
      <c r="KX218" s="202"/>
      <c r="KY218" s="202"/>
      <c r="KZ218" s="202"/>
      <c r="LA218" s="202"/>
      <c r="LB218" s="202"/>
      <c r="LC218" s="202"/>
      <c r="LD218" s="202"/>
      <c r="LE218" s="202"/>
      <c r="LF218" s="202"/>
      <c r="LG218" s="202"/>
      <c r="LH218" s="202"/>
      <c r="LI218" s="202"/>
      <c r="LJ218" s="202"/>
      <c r="LK218" s="202"/>
      <c r="LL218" s="202"/>
      <c r="LM218" s="202"/>
      <c r="LN218" s="202"/>
      <c r="LO218" s="202"/>
      <c r="LP218" s="202"/>
      <c r="LQ218" s="202"/>
      <c r="LR218" s="202"/>
      <c r="LS218" s="202"/>
      <c r="LT218" s="202"/>
      <c r="LU218" s="202"/>
      <c r="LV218" s="202"/>
      <c r="LW218" s="202"/>
      <c r="LX218" s="202"/>
      <c r="LY218" s="202"/>
      <c r="LZ218" s="202"/>
      <c r="MA218" s="202"/>
      <c r="MB218" s="202"/>
      <c r="MC218" s="202"/>
      <c r="MD218" s="202"/>
      <c r="ME218" s="202"/>
      <c r="MF218" s="202"/>
      <c r="MG218" s="202"/>
      <c r="MH218" s="202"/>
      <c r="MI218" s="202"/>
      <c r="MJ218" s="202"/>
      <c r="MK218" s="202"/>
      <c r="ML218" s="202"/>
      <c r="MM218" s="202"/>
      <c r="MN218" s="202"/>
      <c r="MO218" s="202"/>
      <c r="MP218" s="202"/>
      <c r="MQ218" s="202"/>
      <c r="MR218" s="202"/>
      <c r="MS218" s="202"/>
      <c r="MT218" s="202"/>
      <c r="MU218" s="202"/>
      <c r="MV218" s="202"/>
      <c r="MW218" s="202"/>
      <c r="MX218" s="202"/>
      <c r="MY218" s="202"/>
      <c r="MZ218" s="202"/>
      <c r="NA218" s="202"/>
      <c r="NB218" s="202"/>
      <c r="NC218" s="202"/>
      <c r="ND218" s="202"/>
      <c r="NE218" s="202"/>
      <c r="NF218" s="202"/>
      <c r="NG218" s="202"/>
      <c r="NH218" s="202"/>
      <c r="NI218" s="202"/>
      <c r="NJ218" s="202"/>
      <c r="NK218" s="202"/>
      <c r="NL218" s="202"/>
      <c r="NM218" s="202"/>
      <c r="NN218" s="202"/>
      <c r="NO218" s="202"/>
      <c r="NP218" s="202"/>
      <c r="NQ218" s="202"/>
      <c r="NR218" s="202"/>
      <c r="NS218" s="202"/>
      <c r="NT218" s="202"/>
      <c r="NU218" s="202"/>
      <c r="NV218" s="202"/>
      <c r="NW218" s="202"/>
      <c r="NX218" s="202"/>
      <c r="NY218" s="202"/>
      <c r="NZ218" s="202"/>
      <c r="OA218" s="202"/>
      <c r="OB218" s="202"/>
      <c r="OC218" s="202"/>
      <c r="OD218" s="202"/>
      <c r="OE218" s="202"/>
      <c r="OF218" s="202"/>
      <c r="OG218" s="202"/>
      <c r="OH218" s="202"/>
      <c r="OI218" s="202"/>
      <c r="OJ218" s="202"/>
      <c r="OK218" s="202"/>
      <c r="OL218" s="202"/>
      <c r="OM218" s="202"/>
      <c r="ON218" s="202"/>
      <c r="OO218" s="202"/>
      <c r="OP218" s="202"/>
      <c r="OQ218" s="202"/>
      <c r="OR218" s="202"/>
      <c r="OS218" s="202"/>
      <c r="OT218" s="202"/>
      <c r="OU218" s="202"/>
      <c r="OV218" s="202"/>
      <c r="OW218" s="202"/>
      <c r="OX218" s="202"/>
      <c r="OY218" s="202"/>
      <c r="OZ218" s="202"/>
      <c r="PA218" s="202"/>
      <c r="PB218" s="202"/>
      <c r="PC218" s="202"/>
      <c r="PD218" s="202"/>
      <c r="PE218" s="202"/>
      <c r="PF218" s="202"/>
      <c r="PG218" s="202"/>
      <c r="PH218" s="202"/>
      <c r="PI218" s="202"/>
      <c r="PJ218" s="202"/>
      <c r="PK218" s="202"/>
      <c r="PL218" s="202"/>
      <c r="PM218" s="202"/>
      <c r="PN218" s="202"/>
      <c r="PO218" s="202"/>
      <c r="PP218" s="202"/>
      <c r="PQ218" s="202"/>
      <c r="PR218" s="202"/>
      <c r="PS218" s="202"/>
      <c r="PT218" s="202"/>
      <c r="PU218" s="202"/>
      <c r="PV218" s="202"/>
      <c r="PW218" s="202"/>
      <c r="PX218" s="202"/>
      <c r="PY218" s="202"/>
      <c r="PZ218" s="202"/>
      <c r="QA218" s="202"/>
      <c r="QB218" s="202"/>
      <c r="QC218" s="202"/>
      <c r="QD218" s="202"/>
      <c r="QE218" s="202"/>
      <c r="QF218" s="202"/>
      <c r="QG218" s="202"/>
      <c r="QH218" s="202"/>
      <c r="QI218" s="202"/>
      <c r="QJ218" s="202"/>
      <c r="QK218" s="202"/>
      <c r="QL218" s="202"/>
      <c r="QM218" s="202"/>
      <c r="QN218" s="202"/>
      <c r="QO218" s="202"/>
      <c r="QP218" s="202"/>
      <c r="QQ218" s="202"/>
      <c r="QR218" s="202"/>
      <c r="QS218" s="202"/>
      <c r="QT218" s="202"/>
      <c r="QU218" s="202"/>
      <c r="QV218" s="202"/>
      <c r="QW218" s="202"/>
      <c r="QX218" s="202"/>
      <c r="QY218" s="202"/>
      <c r="QZ218" s="202"/>
      <c r="RA218" s="202"/>
      <c r="RB218" s="202"/>
      <c r="RC218" s="202"/>
      <c r="RD218" s="202"/>
      <c r="RE218" s="202"/>
      <c r="RF218" s="202"/>
      <c r="RG218" s="202"/>
      <c r="RH218" s="202"/>
      <c r="RI218" s="202"/>
      <c r="RJ218" s="202"/>
      <c r="RK218" s="202"/>
      <c r="RL218" s="202"/>
      <c r="RM218" s="202"/>
      <c r="RN218" s="202"/>
      <c r="RO218" s="202"/>
      <c r="RP218" s="202"/>
      <c r="RQ218" s="202"/>
      <c r="RR218" s="202"/>
      <c r="RS218" s="202"/>
      <c r="RT218" s="202"/>
      <c r="RU218" s="202"/>
      <c r="RV218" s="202"/>
      <c r="RW218" s="202"/>
      <c r="RX218" s="202"/>
      <c r="RY218" s="202"/>
      <c r="RZ218" s="202"/>
      <c r="SA218" s="202"/>
      <c r="SB218" s="202"/>
      <c r="SC218" s="202"/>
      <c r="SD218" s="202"/>
      <c r="SE218" s="202"/>
      <c r="SF218" s="202"/>
      <c r="SG218" s="202"/>
      <c r="SH218" s="202"/>
      <c r="SI218" s="202"/>
      <c r="SJ218" s="202"/>
      <c r="SK218" s="202"/>
      <c r="SL218" s="202"/>
      <c r="SM218" s="202"/>
      <c r="SN218" s="202"/>
      <c r="SO218" s="202"/>
      <c r="SP218" s="202"/>
      <c r="SQ218" s="202"/>
      <c r="SR218" s="202"/>
      <c r="SS218" s="202"/>
      <c r="ST218" s="202"/>
      <c r="SU218" s="202"/>
      <c r="SV218" s="202"/>
      <c r="SW218" s="202"/>
      <c r="SX218" s="202"/>
      <c r="SY218" s="202"/>
      <c r="SZ218" s="202"/>
      <c r="TA218" s="202"/>
      <c r="TB218" s="202"/>
      <c r="TC218" s="202"/>
      <c r="TD218" s="202"/>
      <c r="TE218" s="202"/>
      <c r="TF218" s="202"/>
      <c r="TG218" s="202"/>
      <c r="TH218" s="202"/>
      <c r="TI218" s="202"/>
      <c r="TJ218" s="202"/>
      <c r="TK218" s="202"/>
      <c r="TL218" s="202"/>
      <c r="TM218" s="202"/>
      <c r="TN218" s="202"/>
      <c r="TO218" s="202"/>
      <c r="TP218" s="202"/>
      <c r="TQ218" s="202"/>
      <c r="TR218" s="202"/>
      <c r="TS218" s="202"/>
      <c r="TT218" s="202"/>
      <c r="TU218" s="202"/>
      <c r="TV218" s="202"/>
      <c r="TW218" s="202"/>
      <c r="TX218" s="202"/>
      <c r="TY218" s="202"/>
      <c r="TZ218" s="202"/>
      <c r="UA218" s="202"/>
      <c r="UB218" s="202"/>
      <c r="UC218" s="202"/>
      <c r="UD218" s="202"/>
      <c r="UE218" s="202"/>
      <c r="UF218" s="202"/>
      <c r="UG218" s="202"/>
      <c r="UH218" s="202"/>
      <c r="UI218" s="202"/>
      <c r="UJ218" s="202"/>
      <c r="UK218" s="202"/>
      <c r="UL218" s="202"/>
      <c r="UM218" s="202"/>
      <c r="UN218" s="202"/>
      <c r="UO218" s="202"/>
      <c r="UP218" s="202"/>
      <c r="UQ218" s="202"/>
      <c r="UR218" s="202"/>
      <c r="US218" s="202"/>
      <c r="UT218" s="202"/>
      <c r="UU218" s="202"/>
      <c r="UV218" s="202"/>
      <c r="UW218" s="202"/>
      <c r="UX218" s="202"/>
      <c r="UY218" s="202"/>
      <c r="UZ218" s="202"/>
      <c r="VA218" s="202"/>
      <c r="VB218" s="202"/>
      <c r="VC218" s="202"/>
      <c r="VD218" s="202"/>
      <c r="VE218" s="202"/>
      <c r="VF218" s="202"/>
      <c r="VG218" s="202"/>
      <c r="VH218" s="202"/>
      <c r="VI218" s="202"/>
      <c r="VJ218" s="202"/>
      <c r="VK218" s="202"/>
      <c r="VL218" s="202"/>
      <c r="VM218" s="202"/>
      <c r="VN218" s="202"/>
      <c r="VO218" s="202"/>
      <c r="VP218" s="202"/>
      <c r="VQ218" s="202"/>
      <c r="VR218" s="202"/>
      <c r="VS218" s="202"/>
      <c r="VT218" s="202"/>
      <c r="VU218" s="202"/>
      <c r="VV218" s="202"/>
      <c r="VW218" s="202"/>
      <c r="VX218" s="202"/>
      <c r="VY218" s="202"/>
      <c r="VZ218" s="202"/>
      <c r="WA218" s="202"/>
      <c r="WB218" s="202"/>
      <c r="WC218" s="202"/>
      <c r="WD218" s="202"/>
      <c r="WE218" s="202"/>
      <c r="WF218" s="202"/>
      <c r="WG218" s="202"/>
      <c r="WH218" s="202"/>
      <c r="WI218" s="202"/>
      <c r="WJ218" s="202"/>
      <c r="WK218" s="202"/>
      <c r="WL218" s="202"/>
      <c r="WM218" s="202"/>
      <c r="WN218" s="202"/>
      <c r="WO218" s="202"/>
      <c r="WP218" s="202"/>
      <c r="WQ218" s="202"/>
      <c r="WR218" s="202"/>
      <c r="WS218" s="202"/>
      <c r="WT218" s="202"/>
      <c r="WU218" s="202"/>
      <c r="WV218" s="202"/>
      <c r="WW218" s="202"/>
      <c r="WX218" s="202"/>
      <c r="WY218" s="202"/>
      <c r="WZ218" s="202"/>
      <c r="XA218" s="202"/>
      <c r="XB218" s="202"/>
      <c r="XC218" s="202"/>
      <c r="XD218" s="202"/>
      <c r="XE218" s="202"/>
      <c r="XF218" s="202"/>
      <c r="XG218" s="202"/>
      <c r="XH218" s="202"/>
      <c r="XI218" s="202"/>
      <c r="XJ218" s="202"/>
      <c r="XK218" s="202"/>
      <c r="XL218" s="202"/>
      <c r="XM218" s="202"/>
      <c r="XN218" s="202"/>
      <c r="XO218" s="202"/>
      <c r="XP218" s="202"/>
      <c r="XQ218" s="202"/>
      <c r="XR218" s="202"/>
      <c r="XS218" s="202"/>
      <c r="XT218" s="202"/>
      <c r="XU218" s="202"/>
      <c r="XV218" s="202"/>
      <c r="XW218" s="202"/>
      <c r="XX218" s="202"/>
      <c r="XY218" s="202"/>
      <c r="XZ218" s="202"/>
      <c r="YA218" s="202"/>
      <c r="YB218" s="202"/>
      <c r="YC218" s="202"/>
      <c r="YD218" s="202"/>
      <c r="YE218" s="202"/>
      <c r="YF218" s="202"/>
      <c r="YG218" s="202"/>
      <c r="YH218" s="202"/>
      <c r="YI218" s="202"/>
      <c r="YJ218" s="202"/>
      <c r="YK218" s="202"/>
      <c r="YL218" s="202"/>
      <c r="YM218" s="202"/>
      <c r="YN218" s="202"/>
      <c r="YO218" s="202"/>
      <c r="YP218" s="202"/>
      <c r="YQ218" s="202"/>
      <c r="YR218" s="202"/>
      <c r="YS218" s="202"/>
      <c r="YT218" s="202"/>
      <c r="YU218" s="202"/>
      <c r="YV218" s="202"/>
      <c r="YW218" s="202"/>
      <c r="YX218" s="202"/>
      <c r="YY218" s="202"/>
      <c r="YZ218" s="202"/>
      <c r="ZA218" s="202"/>
      <c r="ZB218" s="202"/>
      <c r="ZC218" s="202"/>
      <c r="ZD218" s="202"/>
      <c r="ZE218" s="202"/>
      <c r="ZF218" s="202"/>
      <c r="ZG218" s="202"/>
      <c r="ZH218" s="202"/>
      <c r="ZI218" s="202"/>
      <c r="ZJ218" s="202"/>
      <c r="ZK218" s="202"/>
      <c r="ZL218" s="202"/>
      <c r="ZM218" s="202"/>
      <c r="ZN218" s="202"/>
      <c r="ZO218" s="202"/>
      <c r="ZP218" s="202"/>
      <c r="ZQ218" s="202"/>
      <c r="ZR218" s="202"/>
      <c r="ZS218" s="202"/>
      <c r="ZT218" s="202"/>
      <c r="ZU218" s="202"/>
      <c r="ZV218" s="202"/>
      <c r="ZW218" s="202"/>
      <c r="ZX218" s="202"/>
      <c r="ZY218" s="202"/>
      <c r="ZZ218" s="202"/>
      <c r="AAA218" s="202"/>
      <c r="AAB218" s="202"/>
      <c r="AAC218" s="202"/>
      <c r="AAD218" s="202"/>
      <c r="AAE218" s="202"/>
      <c r="AAF218" s="202"/>
      <c r="AAG218" s="202"/>
      <c r="AAH218" s="202"/>
      <c r="AAI218" s="202"/>
      <c r="AAJ218" s="202"/>
      <c r="AAK218" s="202"/>
      <c r="AAL218" s="202"/>
      <c r="AAM218" s="202"/>
      <c r="AAN218" s="202"/>
      <c r="AAO218" s="202"/>
      <c r="AAP218" s="202"/>
      <c r="AAQ218" s="202"/>
      <c r="AAR218" s="202"/>
      <c r="AAS218" s="202"/>
      <c r="AAT218" s="202"/>
      <c r="AAU218" s="202"/>
      <c r="AAV218" s="202"/>
      <c r="AAW218" s="202"/>
      <c r="AAX218" s="202"/>
      <c r="AAY218" s="202"/>
      <c r="AAZ218" s="202"/>
      <c r="ABA218" s="202"/>
      <c r="ABB218" s="202"/>
      <c r="ABC218" s="202"/>
      <c r="ABD218" s="202"/>
      <c r="ABE218" s="202"/>
      <c r="ABF218" s="202"/>
      <c r="ABG218" s="202"/>
      <c r="ABH218" s="202"/>
      <c r="ABI218" s="202"/>
      <c r="ABJ218" s="202"/>
      <c r="ABK218" s="202"/>
      <c r="ABL218" s="202"/>
      <c r="ABM218" s="202"/>
      <c r="ABN218" s="202"/>
      <c r="ABO218" s="202"/>
      <c r="ABP218" s="202"/>
      <c r="ABQ218" s="202"/>
      <c r="ABR218" s="202"/>
      <c r="ABS218" s="202"/>
      <c r="ABT218" s="202"/>
      <c r="ABU218" s="202"/>
      <c r="ABV218" s="202"/>
      <c r="ABW218" s="202"/>
      <c r="ABX218" s="202"/>
      <c r="ABY218" s="202"/>
      <c r="ABZ218" s="202"/>
      <c r="ACA218" s="202"/>
      <c r="ACB218" s="202"/>
      <c r="ACC218" s="202"/>
      <c r="ACD218" s="202"/>
      <c r="ACE218" s="202"/>
      <c r="ACF218" s="202"/>
      <c r="ACG218" s="202"/>
      <c r="ACH218" s="202"/>
      <c r="ACI218" s="202"/>
      <c r="ACJ218" s="202"/>
      <c r="ACK218" s="202"/>
      <c r="ACL218" s="202"/>
      <c r="ACM218" s="202"/>
      <c r="ACN218" s="202"/>
      <c r="ACO218" s="202"/>
      <c r="ACP218" s="202"/>
      <c r="ACQ218" s="202"/>
      <c r="ACR218" s="202"/>
      <c r="ACS218" s="202"/>
      <c r="ACT218" s="202"/>
      <c r="ACU218" s="202"/>
      <c r="ACV218" s="202"/>
      <c r="ACW218" s="202"/>
      <c r="ACX218" s="202"/>
      <c r="ACY218" s="202"/>
      <c r="ACZ218" s="202"/>
      <c r="ADA218" s="202"/>
      <c r="ADB218" s="202"/>
      <c r="ADC218" s="202"/>
      <c r="ADD218" s="202"/>
      <c r="ADE218" s="202"/>
      <c r="ADF218" s="202"/>
      <c r="ADG218" s="202"/>
      <c r="ADH218" s="202"/>
      <c r="ADI218" s="202"/>
      <c r="ADJ218" s="202"/>
      <c r="ADK218" s="202"/>
      <c r="ADL218" s="202"/>
      <c r="ADM218" s="202"/>
      <c r="ADN218" s="202"/>
      <c r="ADO218" s="202"/>
      <c r="ADP218" s="202"/>
      <c r="ADQ218" s="202"/>
      <c r="ADR218" s="202"/>
      <c r="ADS218" s="202"/>
      <c r="ADT218" s="202"/>
      <c r="ADU218" s="202"/>
      <c r="ADV218" s="202"/>
      <c r="ADW218" s="202"/>
      <c r="ADX218" s="202"/>
      <c r="ADY218" s="202"/>
      <c r="ADZ218" s="202"/>
      <c r="AEA218" s="202"/>
      <c r="AEB218" s="202"/>
      <c r="AEC218" s="202"/>
      <c r="AED218" s="202"/>
      <c r="AEE218" s="202"/>
      <c r="AEF218" s="202"/>
      <c r="AEG218" s="202"/>
      <c r="AEH218" s="202"/>
      <c r="AEI218" s="202"/>
      <c r="AEJ218" s="202"/>
      <c r="AEK218" s="202"/>
      <c r="AEL218" s="202"/>
      <c r="AEM218" s="202"/>
      <c r="AEN218" s="202"/>
      <c r="AEO218" s="202"/>
      <c r="AEP218" s="202"/>
      <c r="AEQ218" s="202"/>
      <c r="AER218" s="202"/>
      <c r="AES218" s="202"/>
      <c r="AET218" s="202"/>
      <c r="AEU218" s="202"/>
      <c r="AEV218" s="202"/>
      <c r="AEW218" s="202"/>
      <c r="AEX218" s="202"/>
      <c r="AEY218" s="202"/>
      <c r="AEZ218" s="202"/>
      <c r="AFA218" s="202"/>
      <c r="AFB218" s="202"/>
      <c r="AFC218" s="202"/>
      <c r="AFD218" s="202"/>
      <c r="AFE218" s="202"/>
      <c r="AFF218" s="202"/>
      <c r="AFG218" s="202"/>
      <c r="AFH218" s="202"/>
      <c r="AFI218" s="202"/>
      <c r="AFJ218" s="202"/>
      <c r="AFK218" s="202"/>
      <c r="AFL218" s="202"/>
      <c r="AFM218" s="202"/>
      <c r="AFN218" s="202"/>
      <c r="AFO218" s="202"/>
      <c r="AFP218" s="202"/>
      <c r="AFQ218" s="202"/>
      <c r="AFR218" s="202"/>
      <c r="AFS218" s="202"/>
      <c r="AFT218" s="202"/>
      <c r="AFU218" s="202"/>
      <c r="AFV218" s="202"/>
      <c r="AFW218" s="202"/>
      <c r="AFX218" s="202"/>
      <c r="AFY218" s="202"/>
      <c r="AFZ218" s="202"/>
      <c r="AGA218" s="202"/>
      <c r="AGB218" s="202"/>
      <c r="AGC218" s="202"/>
      <c r="AGD218" s="202"/>
      <c r="AGE218" s="202"/>
      <c r="AGF218" s="202"/>
      <c r="AGG218" s="202"/>
      <c r="AGH218" s="202"/>
      <c r="AGI218" s="202"/>
      <c r="AGJ218" s="202"/>
      <c r="AGK218" s="202"/>
      <c r="AGL218" s="202"/>
      <c r="AGM218" s="202"/>
      <c r="AGN218" s="202"/>
      <c r="AGO218" s="202"/>
      <c r="AGP218" s="202"/>
      <c r="AGQ218" s="202"/>
      <c r="AGR218" s="202"/>
      <c r="AGS218" s="202"/>
      <c r="AGT218" s="202"/>
      <c r="AGU218" s="202"/>
      <c r="AGV218" s="202"/>
      <c r="AGW218" s="202"/>
      <c r="AGX218" s="202"/>
      <c r="AGY218" s="202"/>
      <c r="AGZ218" s="202"/>
      <c r="AHA218" s="202"/>
      <c r="AHB218" s="202"/>
      <c r="AHC218" s="202"/>
      <c r="AHD218" s="202"/>
      <c r="AHE218" s="202"/>
      <c r="AHF218" s="202"/>
      <c r="AHG218" s="202"/>
      <c r="AHH218" s="202"/>
      <c r="AHI218" s="202"/>
      <c r="AHJ218" s="202"/>
      <c r="AHK218" s="202"/>
      <c r="AHL218" s="202"/>
      <c r="AHM218" s="202"/>
      <c r="AHN218" s="202"/>
      <c r="AHO218" s="202"/>
      <c r="AHP218" s="202"/>
      <c r="AHQ218" s="202"/>
      <c r="AHR218" s="202"/>
      <c r="AHS218" s="202"/>
      <c r="AHT218" s="202"/>
      <c r="AHU218" s="202"/>
      <c r="AHV218" s="202"/>
      <c r="AHW218" s="202"/>
      <c r="AHX218" s="202"/>
      <c r="AHY218" s="202"/>
      <c r="AHZ218" s="202"/>
      <c r="AIA218" s="202"/>
      <c r="AIB218" s="202"/>
      <c r="AIC218" s="202"/>
      <c r="AID218" s="202"/>
      <c r="AIE218" s="202"/>
      <c r="AIF218" s="202"/>
      <c r="AIG218" s="202"/>
      <c r="AIH218" s="202"/>
      <c r="AII218" s="202"/>
      <c r="AIJ218" s="202"/>
      <c r="AIK218" s="202"/>
      <c r="AIL218" s="202"/>
      <c r="AIM218" s="202"/>
      <c r="AIN218" s="202"/>
      <c r="AIO218" s="202"/>
      <c r="AIP218" s="202"/>
      <c r="AIQ218" s="202"/>
      <c r="AIR218" s="202"/>
      <c r="AIS218" s="202"/>
      <c r="AIT218" s="202"/>
      <c r="AIU218" s="202"/>
      <c r="AIV218" s="202"/>
      <c r="AIW218" s="202"/>
      <c r="AIX218" s="202"/>
      <c r="AIY218" s="202"/>
      <c r="AIZ218" s="202"/>
      <c r="AJA218" s="202"/>
      <c r="AJB218" s="202"/>
      <c r="AJC218" s="202"/>
      <c r="AJD218" s="202"/>
      <c r="AJE218" s="202"/>
      <c r="AJF218" s="202"/>
      <c r="AJG218" s="202"/>
      <c r="AJH218" s="202"/>
      <c r="AJI218" s="202"/>
      <c r="AJJ218" s="202"/>
      <c r="AJK218" s="202"/>
      <c r="AJL218" s="202"/>
      <c r="AJM218" s="202"/>
      <c r="AJN218" s="202"/>
      <c r="AJO218" s="202"/>
      <c r="AJP218" s="202"/>
      <c r="AJQ218" s="202"/>
      <c r="AJR218" s="202"/>
      <c r="AJS218" s="202"/>
      <c r="AJT218" s="202"/>
      <c r="AJU218" s="202"/>
      <c r="AJV218" s="202"/>
      <c r="AJW218" s="202"/>
      <c r="AJX218" s="202"/>
      <c r="AJY218" s="202"/>
      <c r="AJZ218" s="202"/>
      <c r="AKA218" s="202"/>
      <c r="AKB218" s="202"/>
      <c r="AKC218" s="202"/>
      <c r="AKD218" s="202"/>
      <c r="AKE218" s="202"/>
      <c r="AKF218" s="202"/>
      <c r="AKG218" s="202"/>
      <c r="AKH218" s="202"/>
      <c r="AKI218" s="202"/>
      <c r="AKJ218" s="202"/>
      <c r="AKK218" s="202"/>
      <c r="AKL218" s="202"/>
      <c r="AKM218" s="202"/>
      <c r="AKN218" s="202"/>
      <c r="AKO218" s="202"/>
      <c r="AKP218" s="202"/>
      <c r="AKQ218" s="202"/>
      <c r="AKR218" s="202"/>
      <c r="AKS218" s="202"/>
      <c r="AKT218" s="202"/>
      <c r="AKU218" s="202"/>
      <c r="AKV218" s="202"/>
      <c r="AKW218" s="202"/>
      <c r="AKX218" s="202"/>
      <c r="AKY218" s="202"/>
      <c r="AKZ218" s="202"/>
      <c r="ALA218" s="202"/>
      <c r="ALB218" s="202"/>
      <c r="ALC218" s="202"/>
      <c r="ALD218" s="202"/>
      <c r="ALE218" s="202"/>
      <c r="ALF218" s="202"/>
      <c r="ALG218" s="202"/>
      <c r="ALH218" s="202"/>
      <c r="ALI218" s="202"/>
      <c r="ALJ218" s="202"/>
      <c r="ALK218" s="202"/>
      <c r="ALL218" s="202"/>
      <c r="ALM218" s="202"/>
      <c r="ALN218" s="202"/>
      <c r="ALO218" s="202"/>
      <c r="ALP218" s="202"/>
      <c r="ALQ218" s="202"/>
      <c r="ALR218" s="202"/>
      <c r="ALS218" s="202"/>
      <c r="ALT218" s="202"/>
      <c r="ALU218" s="202"/>
      <c r="ALV218" s="202"/>
      <c r="ALW218" s="202"/>
      <c r="ALX218" s="202"/>
      <c r="ALY218" s="202"/>
      <c r="ALZ218" s="202"/>
      <c r="AMA218" s="202"/>
      <c r="AMB218" s="202"/>
      <c r="AMC218" s="202"/>
      <c r="AMD218" s="202"/>
      <c r="AME218" s="202"/>
      <c r="AMF218" s="202"/>
    </row>
    <row r="219" spans="1:1020" s="208" customFormat="1">
      <c r="A219" s="258"/>
      <c r="B219" s="261"/>
      <c r="C219" s="194" t="s">
        <v>433</v>
      </c>
      <c r="D219" s="338">
        <v>0</v>
      </c>
      <c r="E219" s="339">
        <v>0</v>
      </c>
      <c r="F219" s="339">
        <v>0</v>
      </c>
      <c r="G219" s="339">
        <v>0</v>
      </c>
      <c r="H219" s="339">
        <v>0</v>
      </c>
      <c r="I219" s="225">
        <f t="shared" si="27"/>
        <v>0</v>
      </c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  <c r="BL219" s="202"/>
      <c r="BM219" s="202"/>
      <c r="BN219" s="202"/>
      <c r="BO219" s="202"/>
      <c r="BP219" s="202"/>
      <c r="BQ219" s="202"/>
      <c r="BR219" s="202"/>
      <c r="BS219" s="202"/>
      <c r="BT219" s="202"/>
      <c r="BU219" s="202"/>
      <c r="BV219" s="202"/>
      <c r="BW219" s="202"/>
      <c r="BX219" s="202"/>
      <c r="BY219" s="202"/>
      <c r="BZ219" s="202"/>
      <c r="CA219" s="202"/>
      <c r="CB219" s="202"/>
      <c r="CC219" s="202"/>
      <c r="CD219" s="202"/>
      <c r="CE219" s="202"/>
      <c r="CF219" s="202"/>
      <c r="CG219" s="202"/>
      <c r="CH219" s="202"/>
      <c r="CI219" s="202"/>
      <c r="CJ219" s="202"/>
      <c r="CK219" s="202"/>
      <c r="CL219" s="202"/>
      <c r="CM219" s="202"/>
      <c r="CN219" s="202"/>
      <c r="CO219" s="202"/>
      <c r="CP219" s="202"/>
      <c r="CQ219" s="202"/>
      <c r="CR219" s="202"/>
      <c r="CS219" s="202"/>
      <c r="CT219" s="202"/>
      <c r="CU219" s="202"/>
      <c r="CV219" s="202"/>
      <c r="CW219" s="202"/>
      <c r="CX219" s="202"/>
      <c r="CY219" s="202"/>
      <c r="CZ219" s="202"/>
      <c r="DA219" s="202"/>
      <c r="DB219" s="202"/>
      <c r="DC219" s="202"/>
      <c r="DD219" s="202"/>
      <c r="DE219" s="202"/>
      <c r="DF219" s="202"/>
      <c r="DG219" s="202"/>
      <c r="DH219" s="202"/>
      <c r="DI219" s="202"/>
      <c r="DJ219" s="202"/>
      <c r="DK219" s="202"/>
      <c r="DL219" s="202"/>
      <c r="DM219" s="202"/>
      <c r="DN219" s="202"/>
      <c r="DO219" s="202"/>
      <c r="DP219" s="202"/>
      <c r="DQ219" s="202"/>
      <c r="DR219" s="202"/>
      <c r="DS219" s="202"/>
      <c r="DT219" s="202"/>
      <c r="DU219" s="202"/>
      <c r="DV219" s="202"/>
      <c r="DW219" s="202"/>
      <c r="DX219" s="202"/>
      <c r="DY219" s="202"/>
      <c r="DZ219" s="202"/>
      <c r="EA219" s="202"/>
      <c r="EB219" s="202"/>
      <c r="EC219" s="202"/>
      <c r="ED219" s="202"/>
      <c r="EE219" s="202"/>
      <c r="EF219" s="202"/>
      <c r="EG219" s="202"/>
      <c r="EH219" s="202"/>
      <c r="EI219" s="202"/>
      <c r="EJ219" s="202"/>
      <c r="EK219" s="202"/>
      <c r="EL219" s="202"/>
      <c r="EM219" s="202"/>
      <c r="EN219" s="202"/>
      <c r="EO219" s="202"/>
      <c r="EP219" s="202"/>
      <c r="EQ219" s="202"/>
      <c r="ER219" s="202"/>
      <c r="ES219" s="202"/>
      <c r="ET219" s="202"/>
      <c r="EU219" s="202"/>
      <c r="EV219" s="202"/>
      <c r="EW219" s="202"/>
      <c r="EX219" s="202"/>
      <c r="EY219" s="202"/>
      <c r="EZ219" s="202"/>
      <c r="FA219" s="202"/>
      <c r="FB219" s="202"/>
      <c r="FC219" s="202"/>
      <c r="FD219" s="202"/>
      <c r="FE219" s="202"/>
      <c r="FF219" s="202"/>
      <c r="FG219" s="202"/>
      <c r="FH219" s="202"/>
      <c r="FI219" s="202"/>
      <c r="FJ219" s="202"/>
      <c r="FK219" s="202"/>
      <c r="FL219" s="202"/>
      <c r="FM219" s="202"/>
      <c r="FN219" s="202"/>
      <c r="FO219" s="202"/>
      <c r="FP219" s="202"/>
      <c r="FQ219" s="202"/>
      <c r="FR219" s="202"/>
      <c r="FS219" s="202"/>
      <c r="FT219" s="202"/>
      <c r="FU219" s="202"/>
      <c r="FV219" s="202"/>
      <c r="FW219" s="202"/>
      <c r="FX219" s="202"/>
      <c r="FY219" s="202"/>
      <c r="FZ219" s="202"/>
      <c r="GA219" s="202"/>
      <c r="GB219" s="202"/>
      <c r="GC219" s="202"/>
      <c r="GD219" s="202"/>
      <c r="GE219" s="202"/>
      <c r="GF219" s="202"/>
      <c r="GG219" s="202"/>
      <c r="GH219" s="202"/>
      <c r="GI219" s="202"/>
      <c r="GJ219" s="202"/>
      <c r="GK219" s="202"/>
      <c r="GL219" s="202"/>
      <c r="GM219" s="202"/>
      <c r="GN219" s="202"/>
      <c r="GO219" s="202"/>
      <c r="GP219" s="202"/>
      <c r="GQ219" s="202"/>
      <c r="GR219" s="202"/>
      <c r="GS219" s="202"/>
      <c r="GT219" s="202"/>
      <c r="GU219" s="202"/>
      <c r="GV219" s="202"/>
      <c r="GW219" s="202"/>
      <c r="GX219" s="202"/>
      <c r="GY219" s="202"/>
      <c r="GZ219" s="202"/>
      <c r="HA219" s="202"/>
      <c r="HB219" s="202"/>
      <c r="HC219" s="202"/>
      <c r="HD219" s="202"/>
      <c r="HE219" s="202"/>
      <c r="HF219" s="202"/>
      <c r="HG219" s="202"/>
      <c r="HH219" s="202"/>
      <c r="HI219" s="202"/>
      <c r="HJ219" s="202"/>
      <c r="HK219" s="202"/>
      <c r="HL219" s="202"/>
      <c r="HM219" s="202"/>
      <c r="HN219" s="202"/>
      <c r="HO219" s="202"/>
      <c r="HP219" s="202"/>
      <c r="HQ219" s="202"/>
      <c r="HR219" s="202"/>
      <c r="HS219" s="202"/>
      <c r="HT219" s="202"/>
      <c r="HU219" s="202"/>
      <c r="HV219" s="202"/>
      <c r="HW219" s="202"/>
      <c r="HX219" s="202"/>
      <c r="HY219" s="202"/>
      <c r="HZ219" s="202"/>
      <c r="IA219" s="202"/>
      <c r="IB219" s="202"/>
      <c r="IC219" s="202"/>
      <c r="ID219" s="202"/>
      <c r="IE219" s="202"/>
      <c r="IF219" s="202"/>
      <c r="IG219" s="202"/>
      <c r="IH219" s="202"/>
      <c r="II219" s="202"/>
      <c r="IJ219" s="202"/>
      <c r="IK219" s="202"/>
      <c r="IL219" s="202"/>
      <c r="IM219" s="202"/>
      <c r="IN219" s="202"/>
      <c r="IO219" s="202"/>
      <c r="IP219" s="202"/>
      <c r="IQ219" s="202"/>
      <c r="IR219" s="202"/>
      <c r="IS219" s="202"/>
      <c r="IT219" s="202"/>
      <c r="IU219" s="202"/>
      <c r="IV219" s="202"/>
      <c r="IW219" s="202"/>
      <c r="IX219" s="202"/>
      <c r="IY219" s="202"/>
      <c r="IZ219" s="202"/>
      <c r="JA219" s="202"/>
      <c r="JB219" s="202"/>
      <c r="JC219" s="202"/>
      <c r="JD219" s="202"/>
      <c r="JE219" s="202"/>
      <c r="JF219" s="202"/>
      <c r="JG219" s="202"/>
      <c r="JH219" s="202"/>
      <c r="JI219" s="202"/>
      <c r="JJ219" s="202"/>
      <c r="JK219" s="202"/>
      <c r="JL219" s="202"/>
      <c r="JM219" s="202"/>
      <c r="JN219" s="202"/>
      <c r="JO219" s="202"/>
      <c r="JP219" s="202"/>
      <c r="JQ219" s="202"/>
      <c r="JR219" s="202"/>
      <c r="JS219" s="202"/>
      <c r="JT219" s="202"/>
      <c r="JU219" s="202"/>
      <c r="JV219" s="202"/>
      <c r="JW219" s="202"/>
      <c r="JX219" s="202"/>
      <c r="JY219" s="202"/>
      <c r="JZ219" s="202"/>
      <c r="KA219" s="202"/>
      <c r="KB219" s="202"/>
      <c r="KC219" s="202"/>
      <c r="KD219" s="202"/>
      <c r="KE219" s="202"/>
      <c r="KF219" s="202"/>
      <c r="KG219" s="202"/>
      <c r="KH219" s="202"/>
      <c r="KI219" s="202"/>
      <c r="KJ219" s="202"/>
      <c r="KK219" s="202"/>
      <c r="KL219" s="202"/>
      <c r="KM219" s="202"/>
      <c r="KN219" s="202"/>
      <c r="KO219" s="202"/>
      <c r="KP219" s="202"/>
      <c r="KQ219" s="202"/>
      <c r="KR219" s="202"/>
      <c r="KS219" s="202"/>
      <c r="KT219" s="202"/>
      <c r="KU219" s="202"/>
      <c r="KV219" s="202"/>
      <c r="KW219" s="202"/>
      <c r="KX219" s="202"/>
      <c r="KY219" s="202"/>
      <c r="KZ219" s="202"/>
      <c r="LA219" s="202"/>
      <c r="LB219" s="202"/>
      <c r="LC219" s="202"/>
      <c r="LD219" s="202"/>
      <c r="LE219" s="202"/>
      <c r="LF219" s="202"/>
      <c r="LG219" s="202"/>
      <c r="LH219" s="202"/>
      <c r="LI219" s="202"/>
      <c r="LJ219" s="202"/>
      <c r="LK219" s="202"/>
      <c r="LL219" s="202"/>
      <c r="LM219" s="202"/>
      <c r="LN219" s="202"/>
      <c r="LO219" s="202"/>
      <c r="LP219" s="202"/>
      <c r="LQ219" s="202"/>
      <c r="LR219" s="202"/>
      <c r="LS219" s="202"/>
      <c r="LT219" s="202"/>
      <c r="LU219" s="202"/>
      <c r="LV219" s="202"/>
      <c r="LW219" s="202"/>
      <c r="LX219" s="202"/>
      <c r="LY219" s="202"/>
      <c r="LZ219" s="202"/>
      <c r="MA219" s="202"/>
      <c r="MB219" s="202"/>
      <c r="MC219" s="202"/>
      <c r="MD219" s="202"/>
      <c r="ME219" s="202"/>
      <c r="MF219" s="202"/>
      <c r="MG219" s="202"/>
      <c r="MH219" s="202"/>
      <c r="MI219" s="202"/>
      <c r="MJ219" s="202"/>
      <c r="MK219" s="202"/>
      <c r="ML219" s="202"/>
      <c r="MM219" s="202"/>
      <c r="MN219" s="202"/>
      <c r="MO219" s="202"/>
      <c r="MP219" s="202"/>
      <c r="MQ219" s="202"/>
      <c r="MR219" s="202"/>
      <c r="MS219" s="202"/>
      <c r="MT219" s="202"/>
      <c r="MU219" s="202"/>
      <c r="MV219" s="202"/>
      <c r="MW219" s="202"/>
      <c r="MX219" s="202"/>
      <c r="MY219" s="202"/>
      <c r="MZ219" s="202"/>
      <c r="NA219" s="202"/>
      <c r="NB219" s="202"/>
      <c r="NC219" s="202"/>
      <c r="ND219" s="202"/>
      <c r="NE219" s="202"/>
      <c r="NF219" s="202"/>
      <c r="NG219" s="202"/>
      <c r="NH219" s="202"/>
      <c r="NI219" s="202"/>
      <c r="NJ219" s="202"/>
      <c r="NK219" s="202"/>
      <c r="NL219" s="202"/>
      <c r="NM219" s="202"/>
      <c r="NN219" s="202"/>
      <c r="NO219" s="202"/>
      <c r="NP219" s="202"/>
      <c r="NQ219" s="202"/>
      <c r="NR219" s="202"/>
      <c r="NS219" s="202"/>
      <c r="NT219" s="202"/>
      <c r="NU219" s="202"/>
      <c r="NV219" s="202"/>
      <c r="NW219" s="202"/>
      <c r="NX219" s="202"/>
      <c r="NY219" s="202"/>
      <c r="NZ219" s="202"/>
      <c r="OA219" s="202"/>
      <c r="OB219" s="202"/>
      <c r="OC219" s="202"/>
      <c r="OD219" s="202"/>
      <c r="OE219" s="202"/>
      <c r="OF219" s="202"/>
      <c r="OG219" s="202"/>
      <c r="OH219" s="202"/>
      <c r="OI219" s="202"/>
      <c r="OJ219" s="202"/>
      <c r="OK219" s="202"/>
      <c r="OL219" s="202"/>
      <c r="OM219" s="202"/>
      <c r="ON219" s="202"/>
      <c r="OO219" s="202"/>
      <c r="OP219" s="202"/>
      <c r="OQ219" s="202"/>
      <c r="OR219" s="202"/>
      <c r="OS219" s="202"/>
      <c r="OT219" s="202"/>
      <c r="OU219" s="202"/>
      <c r="OV219" s="202"/>
      <c r="OW219" s="202"/>
      <c r="OX219" s="202"/>
      <c r="OY219" s="202"/>
      <c r="OZ219" s="202"/>
      <c r="PA219" s="202"/>
      <c r="PB219" s="202"/>
      <c r="PC219" s="202"/>
      <c r="PD219" s="202"/>
      <c r="PE219" s="202"/>
      <c r="PF219" s="202"/>
      <c r="PG219" s="202"/>
      <c r="PH219" s="202"/>
      <c r="PI219" s="202"/>
      <c r="PJ219" s="202"/>
      <c r="PK219" s="202"/>
      <c r="PL219" s="202"/>
      <c r="PM219" s="202"/>
      <c r="PN219" s="202"/>
      <c r="PO219" s="202"/>
      <c r="PP219" s="202"/>
      <c r="PQ219" s="202"/>
      <c r="PR219" s="202"/>
      <c r="PS219" s="202"/>
      <c r="PT219" s="202"/>
      <c r="PU219" s="202"/>
      <c r="PV219" s="202"/>
      <c r="PW219" s="202"/>
      <c r="PX219" s="202"/>
      <c r="PY219" s="202"/>
      <c r="PZ219" s="202"/>
      <c r="QA219" s="202"/>
      <c r="QB219" s="202"/>
      <c r="QC219" s="202"/>
      <c r="QD219" s="202"/>
      <c r="QE219" s="202"/>
      <c r="QF219" s="202"/>
      <c r="QG219" s="202"/>
      <c r="QH219" s="202"/>
      <c r="QI219" s="202"/>
      <c r="QJ219" s="202"/>
      <c r="QK219" s="202"/>
      <c r="QL219" s="202"/>
      <c r="QM219" s="202"/>
      <c r="QN219" s="202"/>
      <c r="QO219" s="202"/>
      <c r="QP219" s="202"/>
      <c r="QQ219" s="202"/>
      <c r="QR219" s="202"/>
      <c r="QS219" s="202"/>
      <c r="QT219" s="202"/>
      <c r="QU219" s="202"/>
      <c r="QV219" s="202"/>
      <c r="QW219" s="202"/>
      <c r="QX219" s="202"/>
      <c r="QY219" s="202"/>
      <c r="QZ219" s="202"/>
      <c r="RA219" s="202"/>
      <c r="RB219" s="202"/>
      <c r="RC219" s="202"/>
      <c r="RD219" s="202"/>
      <c r="RE219" s="202"/>
      <c r="RF219" s="202"/>
      <c r="RG219" s="202"/>
      <c r="RH219" s="202"/>
      <c r="RI219" s="202"/>
      <c r="RJ219" s="202"/>
      <c r="RK219" s="202"/>
      <c r="RL219" s="202"/>
      <c r="RM219" s="202"/>
      <c r="RN219" s="202"/>
      <c r="RO219" s="202"/>
      <c r="RP219" s="202"/>
      <c r="RQ219" s="202"/>
      <c r="RR219" s="202"/>
      <c r="RS219" s="202"/>
      <c r="RT219" s="202"/>
      <c r="RU219" s="202"/>
      <c r="RV219" s="202"/>
      <c r="RW219" s="202"/>
      <c r="RX219" s="202"/>
      <c r="RY219" s="202"/>
      <c r="RZ219" s="202"/>
      <c r="SA219" s="202"/>
      <c r="SB219" s="202"/>
      <c r="SC219" s="202"/>
      <c r="SD219" s="202"/>
      <c r="SE219" s="202"/>
      <c r="SF219" s="202"/>
      <c r="SG219" s="202"/>
      <c r="SH219" s="202"/>
      <c r="SI219" s="202"/>
      <c r="SJ219" s="202"/>
      <c r="SK219" s="202"/>
      <c r="SL219" s="202"/>
      <c r="SM219" s="202"/>
      <c r="SN219" s="202"/>
      <c r="SO219" s="202"/>
      <c r="SP219" s="202"/>
      <c r="SQ219" s="202"/>
      <c r="SR219" s="202"/>
      <c r="SS219" s="202"/>
      <c r="ST219" s="202"/>
      <c r="SU219" s="202"/>
      <c r="SV219" s="202"/>
      <c r="SW219" s="202"/>
      <c r="SX219" s="202"/>
      <c r="SY219" s="202"/>
      <c r="SZ219" s="202"/>
      <c r="TA219" s="202"/>
      <c r="TB219" s="202"/>
      <c r="TC219" s="202"/>
      <c r="TD219" s="202"/>
      <c r="TE219" s="202"/>
      <c r="TF219" s="202"/>
      <c r="TG219" s="202"/>
      <c r="TH219" s="202"/>
      <c r="TI219" s="202"/>
      <c r="TJ219" s="202"/>
      <c r="TK219" s="202"/>
      <c r="TL219" s="202"/>
      <c r="TM219" s="202"/>
      <c r="TN219" s="202"/>
      <c r="TO219" s="202"/>
      <c r="TP219" s="202"/>
      <c r="TQ219" s="202"/>
      <c r="TR219" s="202"/>
      <c r="TS219" s="202"/>
      <c r="TT219" s="202"/>
      <c r="TU219" s="202"/>
      <c r="TV219" s="202"/>
      <c r="TW219" s="202"/>
      <c r="TX219" s="202"/>
      <c r="TY219" s="202"/>
      <c r="TZ219" s="202"/>
      <c r="UA219" s="202"/>
      <c r="UB219" s="202"/>
      <c r="UC219" s="202"/>
      <c r="UD219" s="202"/>
      <c r="UE219" s="202"/>
      <c r="UF219" s="202"/>
      <c r="UG219" s="202"/>
      <c r="UH219" s="202"/>
      <c r="UI219" s="202"/>
      <c r="UJ219" s="202"/>
      <c r="UK219" s="202"/>
      <c r="UL219" s="202"/>
      <c r="UM219" s="202"/>
      <c r="UN219" s="202"/>
      <c r="UO219" s="202"/>
      <c r="UP219" s="202"/>
      <c r="UQ219" s="202"/>
      <c r="UR219" s="202"/>
      <c r="US219" s="202"/>
      <c r="UT219" s="202"/>
      <c r="UU219" s="202"/>
      <c r="UV219" s="202"/>
      <c r="UW219" s="202"/>
      <c r="UX219" s="202"/>
      <c r="UY219" s="202"/>
      <c r="UZ219" s="202"/>
      <c r="VA219" s="202"/>
      <c r="VB219" s="202"/>
      <c r="VC219" s="202"/>
      <c r="VD219" s="202"/>
      <c r="VE219" s="202"/>
      <c r="VF219" s="202"/>
      <c r="VG219" s="202"/>
      <c r="VH219" s="202"/>
      <c r="VI219" s="202"/>
      <c r="VJ219" s="202"/>
      <c r="VK219" s="202"/>
      <c r="VL219" s="202"/>
      <c r="VM219" s="202"/>
      <c r="VN219" s="202"/>
      <c r="VO219" s="202"/>
      <c r="VP219" s="202"/>
      <c r="VQ219" s="202"/>
      <c r="VR219" s="202"/>
      <c r="VS219" s="202"/>
      <c r="VT219" s="202"/>
      <c r="VU219" s="202"/>
      <c r="VV219" s="202"/>
      <c r="VW219" s="202"/>
      <c r="VX219" s="202"/>
      <c r="VY219" s="202"/>
      <c r="VZ219" s="202"/>
      <c r="WA219" s="202"/>
      <c r="WB219" s="202"/>
      <c r="WC219" s="202"/>
      <c r="WD219" s="202"/>
      <c r="WE219" s="202"/>
      <c r="WF219" s="202"/>
      <c r="WG219" s="202"/>
      <c r="WH219" s="202"/>
      <c r="WI219" s="202"/>
      <c r="WJ219" s="202"/>
      <c r="WK219" s="202"/>
      <c r="WL219" s="202"/>
      <c r="WM219" s="202"/>
      <c r="WN219" s="202"/>
      <c r="WO219" s="202"/>
      <c r="WP219" s="202"/>
      <c r="WQ219" s="202"/>
      <c r="WR219" s="202"/>
      <c r="WS219" s="202"/>
      <c r="WT219" s="202"/>
      <c r="WU219" s="202"/>
      <c r="WV219" s="202"/>
      <c r="WW219" s="202"/>
      <c r="WX219" s="202"/>
      <c r="WY219" s="202"/>
      <c r="WZ219" s="202"/>
      <c r="XA219" s="202"/>
      <c r="XB219" s="202"/>
      <c r="XC219" s="202"/>
      <c r="XD219" s="202"/>
      <c r="XE219" s="202"/>
      <c r="XF219" s="202"/>
      <c r="XG219" s="202"/>
      <c r="XH219" s="202"/>
      <c r="XI219" s="202"/>
      <c r="XJ219" s="202"/>
      <c r="XK219" s="202"/>
      <c r="XL219" s="202"/>
      <c r="XM219" s="202"/>
      <c r="XN219" s="202"/>
      <c r="XO219" s="202"/>
      <c r="XP219" s="202"/>
      <c r="XQ219" s="202"/>
      <c r="XR219" s="202"/>
      <c r="XS219" s="202"/>
      <c r="XT219" s="202"/>
      <c r="XU219" s="202"/>
      <c r="XV219" s="202"/>
      <c r="XW219" s="202"/>
      <c r="XX219" s="202"/>
      <c r="XY219" s="202"/>
      <c r="XZ219" s="202"/>
      <c r="YA219" s="202"/>
      <c r="YB219" s="202"/>
      <c r="YC219" s="202"/>
      <c r="YD219" s="202"/>
      <c r="YE219" s="202"/>
      <c r="YF219" s="202"/>
      <c r="YG219" s="202"/>
      <c r="YH219" s="202"/>
      <c r="YI219" s="202"/>
      <c r="YJ219" s="202"/>
      <c r="YK219" s="202"/>
      <c r="YL219" s="202"/>
      <c r="YM219" s="202"/>
      <c r="YN219" s="202"/>
      <c r="YO219" s="202"/>
      <c r="YP219" s="202"/>
      <c r="YQ219" s="202"/>
      <c r="YR219" s="202"/>
      <c r="YS219" s="202"/>
      <c r="YT219" s="202"/>
      <c r="YU219" s="202"/>
      <c r="YV219" s="202"/>
      <c r="YW219" s="202"/>
      <c r="YX219" s="202"/>
      <c r="YY219" s="202"/>
      <c r="YZ219" s="202"/>
      <c r="ZA219" s="202"/>
      <c r="ZB219" s="202"/>
      <c r="ZC219" s="202"/>
      <c r="ZD219" s="202"/>
      <c r="ZE219" s="202"/>
      <c r="ZF219" s="202"/>
      <c r="ZG219" s="202"/>
      <c r="ZH219" s="202"/>
      <c r="ZI219" s="202"/>
      <c r="ZJ219" s="202"/>
      <c r="ZK219" s="202"/>
      <c r="ZL219" s="202"/>
      <c r="ZM219" s="202"/>
      <c r="ZN219" s="202"/>
      <c r="ZO219" s="202"/>
      <c r="ZP219" s="202"/>
      <c r="ZQ219" s="202"/>
      <c r="ZR219" s="202"/>
      <c r="ZS219" s="202"/>
      <c r="ZT219" s="202"/>
      <c r="ZU219" s="202"/>
      <c r="ZV219" s="202"/>
      <c r="ZW219" s="202"/>
      <c r="ZX219" s="202"/>
      <c r="ZY219" s="202"/>
      <c r="ZZ219" s="202"/>
      <c r="AAA219" s="202"/>
      <c r="AAB219" s="202"/>
      <c r="AAC219" s="202"/>
      <c r="AAD219" s="202"/>
      <c r="AAE219" s="202"/>
      <c r="AAF219" s="202"/>
      <c r="AAG219" s="202"/>
      <c r="AAH219" s="202"/>
      <c r="AAI219" s="202"/>
      <c r="AAJ219" s="202"/>
      <c r="AAK219" s="202"/>
      <c r="AAL219" s="202"/>
      <c r="AAM219" s="202"/>
      <c r="AAN219" s="202"/>
      <c r="AAO219" s="202"/>
      <c r="AAP219" s="202"/>
      <c r="AAQ219" s="202"/>
      <c r="AAR219" s="202"/>
      <c r="AAS219" s="202"/>
      <c r="AAT219" s="202"/>
      <c r="AAU219" s="202"/>
      <c r="AAV219" s="202"/>
      <c r="AAW219" s="202"/>
      <c r="AAX219" s="202"/>
      <c r="AAY219" s="202"/>
      <c r="AAZ219" s="202"/>
      <c r="ABA219" s="202"/>
      <c r="ABB219" s="202"/>
      <c r="ABC219" s="202"/>
      <c r="ABD219" s="202"/>
      <c r="ABE219" s="202"/>
      <c r="ABF219" s="202"/>
      <c r="ABG219" s="202"/>
      <c r="ABH219" s="202"/>
      <c r="ABI219" s="202"/>
      <c r="ABJ219" s="202"/>
      <c r="ABK219" s="202"/>
      <c r="ABL219" s="202"/>
      <c r="ABM219" s="202"/>
      <c r="ABN219" s="202"/>
      <c r="ABO219" s="202"/>
      <c r="ABP219" s="202"/>
      <c r="ABQ219" s="202"/>
      <c r="ABR219" s="202"/>
      <c r="ABS219" s="202"/>
      <c r="ABT219" s="202"/>
      <c r="ABU219" s="202"/>
      <c r="ABV219" s="202"/>
      <c r="ABW219" s="202"/>
      <c r="ABX219" s="202"/>
      <c r="ABY219" s="202"/>
      <c r="ABZ219" s="202"/>
      <c r="ACA219" s="202"/>
      <c r="ACB219" s="202"/>
      <c r="ACC219" s="202"/>
      <c r="ACD219" s="202"/>
      <c r="ACE219" s="202"/>
      <c r="ACF219" s="202"/>
      <c r="ACG219" s="202"/>
      <c r="ACH219" s="202"/>
      <c r="ACI219" s="202"/>
      <c r="ACJ219" s="202"/>
      <c r="ACK219" s="202"/>
      <c r="ACL219" s="202"/>
      <c r="ACM219" s="202"/>
      <c r="ACN219" s="202"/>
      <c r="ACO219" s="202"/>
      <c r="ACP219" s="202"/>
      <c r="ACQ219" s="202"/>
      <c r="ACR219" s="202"/>
      <c r="ACS219" s="202"/>
      <c r="ACT219" s="202"/>
      <c r="ACU219" s="202"/>
      <c r="ACV219" s="202"/>
      <c r="ACW219" s="202"/>
      <c r="ACX219" s="202"/>
      <c r="ACY219" s="202"/>
      <c r="ACZ219" s="202"/>
      <c r="ADA219" s="202"/>
      <c r="ADB219" s="202"/>
      <c r="ADC219" s="202"/>
      <c r="ADD219" s="202"/>
      <c r="ADE219" s="202"/>
      <c r="ADF219" s="202"/>
      <c r="ADG219" s="202"/>
      <c r="ADH219" s="202"/>
      <c r="ADI219" s="202"/>
      <c r="ADJ219" s="202"/>
      <c r="ADK219" s="202"/>
      <c r="ADL219" s="202"/>
      <c r="ADM219" s="202"/>
      <c r="ADN219" s="202"/>
      <c r="ADO219" s="202"/>
      <c r="ADP219" s="202"/>
      <c r="ADQ219" s="202"/>
      <c r="ADR219" s="202"/>
      <c r="ADS219" s="202"/>
      <c r="ADT219" s="202"/>
      <c r="ADU219" s="202"/>
      <c r="ADV219" s="202"/>
      <c r="ADW219" s="202"/>
      <c r="ADX219" s="202"/>
      <c r="ADY219" s="202"/>
      <c r="ADZ219" s="202"/>
      <c r="AEA219" s="202"/>
      <c r="AEB219" s="202"/>
      <c r="AEC219" s="202"/>
      <c r="AED219" s="202"/>
      <c r="AEE219" s="202"/>
      <c r="AEF219" s="202"/>
      <c r="AEG219" s="202"/>
      <c r="AEH219" s="202"/>
      <c r="AEI219" s="202"/>
      <c r="AEJ219" s="202"/>
      <c r="AEK219" s="202"/>
      <c r="AEL219" s="202"/>
      <c r="AEM219" s="202"/>
      <c r="AEN219" s="202"/>
      <c r="AEO219" s="202"/>
      <c r="AEP219" s="202"/>
      <c r="AEQ219" s="202"/>
      <c r="AER219" s="202"/>
      <c r="AES219" s="202"/>
      <c r="AET219" s="202"/>
      <c r="AEU219" s="202"/>
      <c r="AEV219" s="202"/>
      <c r="AEW219" s="202"/>
      <c r="AEX219" s="202"/>
      <c r="AEY219" s="202"/>
      <c r="AEZ219" s="202"/>
      <c r="AFA219" s="202"/>
      <c r="AFB219" s="202"/>
      <c r="AFC219" s="202"/>
      <c r="AFD219" s="202"/>
      <c r="AFE219" s="202"/>
      <c r="AFF219" s="202"/>
      <c r="AFG219" s="202"/>
      <c r="AFH219" s="202"/>
      <c r="AFI219" s="202"/>
      <c r="AFJ219" s="202"/>
      <c r="AFK219" s="202"/>
      <c r="AFL219" s="202"/>
      <c r="AFM219" s="202"/>
      <c r="AFN219" s="202"/>
      <c r="AFO219" s="202"/>
      <c r="AFP219" s="202"/>
      <c r="AFQ219" s="202"/>
      <c r="AFR219" s="202"/>
      <c r="AFS219" s="202"/>
      <c r="AFT219" s="202"/>
      <c r="AFU219" s="202"/>
      <c r="AFV219" s="202"/>
      <c r="AFW219" s="202"/>
      <c r="AFX219" s="202"/>
      <c r="AFY219" s="202"/>
      <c r="AFZ219" s="202"/>
      <c r="AGA219" s="202"/>
      <c r="AGB219" s="202"/>
      <c r="AGC219" s="202"/>
      <c r="AGD219" s="202"/>
      <c r="AGE219" s="202"/>
      <c r="AGF219" s="202"/>
      <c r="AGG219" s="202"/>
      <c r="AGH219" s="202"/>
      <c r="AGI219" s="202"/>
      <c r="AGJ219" s="202"/>
      <c r="AGK219" s="202"/>
      <c r="AGL219" s="202"/>
      <c r="AGM219" s="202"/>
      <c r="AGN219" s="202"/>
      <c r="AGO219" s="202"/>
      <c r="AGP219" s="202"/>
      <c r="AGQ219" s="202"/>
      <c r="AGR219" s="202"/>
      <c r="AGS219" s="202"/>
      <c r="AGT219" s="202"/>
      <c r="AGU219" s="202"/>
      <c r="AGV219" s="202"/>
      <c r="AGW219" s="202"/>
      <c r="AGX219" s="202"/>
      <c r="AGY219" s="202"/>
      <c r="AGZ219" s="202"/>
      <c r="AHA219" s="202"/>
      <c r="AHB219" s="202"/>
      <c r="AHC219" s="202"/>
      <c r="AHD219" s="202"/>
      <c r="AHE219" s="202"/>
      <c r="AHF219" s="202"/>
      <c r="AHG219" s="202"/>
      <c r="AHH219" s="202"/>
      <c r="AHI219" s="202"/>
      <c r="AHJ219" s="202"/>
      <c r="AHK219" s="202"/>
      <c r="AHL219" s="202"/>
      <c r="AHM219" s="202"/>
      <c r="AHN219" s="202"/>
      <c r="AHO219" s="202"/>
      <c r="AHP219" s="202"/>
      <c r="AHQ219" s="202"/>
      <c r="AHR219" s="202"/>
      <c r="AHS219" s="202"/>
      <c r="AHT219" s="202"/>
      <c r="AHU219" s="202"/>
      <c r="AHV219" s="202"/>
      <c r="AHW219" s="202"/>
      <c r="AHX219" s="202"/>
      <c r="AHY219" s="202"/>
      <c r="AHZ219" s="202"/>
      <c r="AIA219" s="202"/>
      <c r="AIB219" s="202"/>
      <c r="AIC219" s="202"/>
      <c r="AID219" s="202"/>
      <c r="AIE219" s="202"/>
      <c r="AIF219" s="202"/>
      <c r="AIG219" s="202"/>
      <c r="AIH219" s="202"/>
      <c r="AII219" s="202"/>
      <c r="AIJ219" s="202"/>
      <c r="AIK219" s="202"/>
      <c r="AIL219" s="202"/>
      <c r="AIM219" s="202"/>
      <c r="AIN219" s="202"/>
      <c r="AIO219" s="202"/>
      <c r="AIP219" s="202"/>
      <c r="AIQ219" s="202"/>
      <c r="AIR219" s="202"/>
      <c r="AIS219" s="202"/>
      <c r="AIT219" s="202"/>
      <c r="AIU219" s="202"/>
      <c r="AIV219" s="202"/>
      <c r="AIW219" s="202"/>
      <c r="AIX219" s="202"/>
      <c r="AIY219" s="202"/>
      <c r="AIZ219" s="202"/>
      <c r="AJA219" s="202"/>
      <c r="AJB219" s="202"/>
      <c r="AJC219" s="202"/>
      <c r="AJD219" s="202"/>
      <c r="AJE219" s="202"/>
      <c r="AJF219" s="202"/>
      <c r="AJG219" s="202"/>
      <c r="AJH219" s="202"/>
      <c r="AJI219" s="202"/>
      <c r="AJJ219" s="202"/>
      <c r="AJK219" s="202"/>
      <c r="AJL219" s="202"/>
      <c r="AJM219" s="202"/>
      <c r="AJN219" s="202"/>
      <c r="AJO219" s="202"/>
      <c r="AJP219" s="202"/>
      <c r="AJQ219" s="202"/>
      <c r="AJR219" s="202"/>
      <c r="AJS219" s="202"/>
      <c r="AJT219" s="202"/>
      <c r="AJU219" s="202"/>
      <c r="AJV219" s="202"/>
      <c r="AJW219" s="202"/>
      <c r="AJX219" s="202"/>
      <c r="AJY219" s="202"/>
      <c r="AJZ219" s="202"/>
      <c r="AKA219" s="202"/>
      <c r="AKB219" s="202"/>
      <c r="AKC219" s="202"/>
      <c r="AKD219" s="202"/>
      <c r="AKE219" s="202"/>
      <c r="AKF219" s="202"/>
      <c r="AKG219" s="202"/>
      <c r="AKH219" s="202"/>
      <c r="AKI219" s="202"/>
      <c r="AKJ219" s="202"/>
      <c r="AKK219" s="202"/>
      <c r="AKL219" s="202"/>
      <c r="AKM219" s="202"/>
      <c r="AKN219" s="202"/>
      <c r="AKO219" s="202"/>
      <c r="AKP219" s="202"/>
      <c r="AKQ219" s="202"/>
      <c r="AKR219" s="202"/>
      <c r="AKS219" s="202"/>
      <c r="AKT219" s="202"/>
      <c r="AKU219" s="202"/>
      <c r="AKV219" s="202"/>
      <c r="AKW219" s="202"/>
      <c r="AKX219" s="202"/>
      <c r="AKY219" s="202"/>
      <c r="AKZ219" s="202"/>
      <c r="ALA219" s="202"/>
      <c r="ALB219" s="202"/>
      <c r="ALC219" s="202"/>
      <c r="ALD219" s="202"/>
      <c r="ALE219" s="202"/>
      <c r="ALF219" s="202"/>
      <c r="ALG219" s="202"/>
      <c r="ALH219" s="202"/>
      <c r="ALI219" s="202"/>
      <c r="ALJ219" s="202"/>
      <c r="ALK219" s="202"/>
      <c r="ALL219" s="202"/>
      <c r="ALM219" s="202"/>
      <c r="ALN219" s="202"/>
      <c r="ALO219" s="202"/>
      <c r="ALP219" s="202"/>
      <c r="ALQ219" s="202"/>
      <c r="ALR219" s="202"/>
      <c r="ALS219" s="202"/>
      <c r="ALT219" s="202"/>
      <c r="ALU219" s="202"/>
      <c r="ALV219" s="202"/>
      <c r="ALW219" s="202"/>
      <c r="ALX219" s="202"/>
      <c r="ALY219" s="202"/>
      <c r="ALZ219" s="202"/>
      <c r="AMA219" s="202"/>
      <c r="AMB219" s="202"/>
      <c r="AMC219" s="202"/>
      <c r="AMD219" s="202"/>
      <c r="AME219" s="202"/>
      <c r="AMF219" s="202"/>
    </row>
    <row r="220" spans="1:1020" s="208" customFormat="1" ht="21" customHeight="1">
      <c r="A220" s="259"/>
      <c r="B220" s="262"/>
      <c r="C220" s="194" t="s">
        <v>434</v>
      </c>
      <c r="D220" s="338">
        <v>0</v>
      </c>
      <c r="E220" s="339">
        <v>0</v>
      </c>
      <c r="F220" s="339">
        <v>0</v>
      </c>
      <c r="G220" s="339">
        <v>0</v>
      </c>
      <c r="H220" s="339">
        <v>0</v>
      </c>
      <c r="I220" s="225">
        <f t="shared" si="27"/>
        <v>0</v>
      </c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  <c r="BL220" s="202"/>
      <c r="BM220" s="202"/>
      <c r="BN220" s="202"/>
      <c r="BO220" s="202"/>
      <c r="BP220" s="202"/>
      <c r="BQ220" s="202"/>
      <c r="BR220" s="202"/>
      <c r="BS220" s="202"/>
      <c r="BT220" s="202"/>
      <c r="BU220" s="202"/>
      <c r="BV220" s="202"/>
      <c r="BW220" s="202"/>
      <c r="BX220" s="202"/>
      <c r="BY220" s="202"/>
      <c r="BZ220" s="202"/>
      <c r="CA220" s="202"/>
      <c r="CB220" s="202"/>
      <c r="CC220" s="202"/>
      <c r="CD220" s="202"/>
      <c r="CE220" s="202"/>
      <c r="CF220" s="202"/>
      <c r="CG220" s="202"/>
      <c r="CH220" s="202"/>
      <c r="CI220" s="202"/>
      <c r="CJ220" s="202"/>
      <c r="CK220" s="202"/>
      <c r="CL220" s="202"/>
      <c r="CM220" s="202"/>
      <c r="CN220" s="202"/>
      <c r="CO220" s="202"/>
      <c r="CP220" s="202"/>
      <c r="CQ220" s="202"/>
      <c r="CR220" s="202"/>
      <c r="CS220" s="202"/>
      <c r="CT220" s="202"/>
      <c r="CU220" s="202"/>
      <c r="CV220" s="202"/>
      <c r="CW220" s="202"/>
      <c r="CX220" s="202"/>
      <c r="CY220" s="202"/>
      <c r="CZ220" s="202"/>
      <c r="DA220" s="202"/>
      <c r="DB220" s="202"/>
      <c r="DC220" s="202"/>
      <c r="DD220" s="202"/>
      <c r="DE220" s="202"/>
      <c r="DF220" s="202"/>
      <c r="DG220" s="202"/>
      <c r="DH220" s="202"/>
      <c r="DI220" s="202"/>
      <c r="DJ220" s="202"/>
      <c r="DK220" s="202"/>
      <c r="DL220" s="202"/>
      <c r="DM220" s="202"/>
      <c r="DN220" s="202"/>
      <c r="DO220" s="202"/>
      <c r="DP220" s="202"/>
      <c r="DQ220" s="202"/>
      <c r="DR220" s="202"/>
      <c r="DS220" s="202"/>
      <c r="DT220" s="202"/>
      <c r="DU220" s="202"/>
      <c r="DV220" s="202"/>
      <c r="DW220" s="202"/>
      <c r="DX220" s="202"/>
      <c r="DY220" s="202"/>
      <c r="DZ220" s="202"/>
      <c r="EA220" s="202"/>
      <c r="EB220" s="202"/>
      <c r="EC220" s="202"/>
      <c r="ED220" s="202"/>
      <c r="EE220" s="202"/>
      <c r="EF220" s="202"/>
      <c r="EG220" s="202"/>
      <c r="EH220" s="202"/>
      <c r="EI220" s="202"/>
      <c r="EJ220" s="202"/>
      <c r="EK220" s="202"/>
      <c r="EL220" s="202"/>
      <c r="EM220" s="202"/>
      <c r="EN220" s="202"/>
      <c r="EO220" s="202"/>
      <c r="EP220" s="202"/>
      <c r="EQ220" s="202"/>
      <c r="ER220" s="202"/>
      <c r="ES220" s="202"/>
      <c r="ET220" s="202"/>
      <c r="EU220" s="202"/>
      <c r="EV220" s="202"/>
      <c r="EW220" s="202"/>
      <c r="EX220" s="202"/>
      <c r="EY220" s="202"/>
      <c r="EZ220" s="202"/>
      <c r="FA220" s="202"/>
      <c r="FB220" s="202"/>
      <c r="FC220" s="202"/>
      <c r="FD220" s="202"/>
      <c r="FE220" s="202"/>
      <c r="FF220" s="202"/>
      <c r="FG220" s="202"/>
      <c r="FH220" s="202"/>
      <c r="FI220" s="202"/>
      <c r="FJ220" s="202"/>
      <c r="FK220" s="202"/>
      <c r="FL220" s="202"/>
      <c r="FM220" s="202"/>
      <c r="FN220" s="202"/>
      <c r="FO220" s="202"/>
      <c r="FP220" s="202"/>
      <c r="FQ220" s="202"/>
      <c r="FR220" s="202"/>
      <c r="FS220" s="202"/>
      <c r="FT220" s="202"/>
      <c r="FU220" s="202"/>
      <c r="FV220" s="202"/>
      <c r="FW220" s="202"/>
      <c r="FX220" s="202"/>
      <c r="FY220" s="202"/>
      <c r="FZ220" s="202"/>
      <c r="GA220" s="202"/>
      <c r="GB220" s="202"/>
      <c r="GC220" s="202"/>
      <c r="GD220" s="202"/>
      <c r="GE220" s="202"/>
      <c r="GF220" s="202"/>
      <c r="GG220" s="202"/>
      <c r="GH220" s="202"/>
      <c r="GI220" s="202"/>
      <c r="GJ220" s="202"/>
      <c r="GK220" s="202"/>
      <c r="GL220" s="202"/>
      <c r="GM220" s="202"/>
      <c r="GN220" s="202"/>
      <c r="GO220" s="202"/>
      <c r="GP220" s="202"/>
      <c r="GQ220" s="202"/>
      <c r="GR220" s="202"/>
      <c r="GS220" s="202"/>
      <c r="GT220" s="202"/>
      <c r="GU220" s="202"/>
      <c r="GV220" s="202"/>
      <c r="GW220" s="202"/>
      <c r="GX220" s="202"/>
      <c r="GY220" s="202"/>
      <c r="GZ220" s="202"/>
      <c r="HA220" s="202"/>
      <c r="HB220" s="202"/>
      <c r="HC220" s="202"/>
      <c r="HD220" s="202"/>
      <c r="HE220" s="202"/>
      <c r="HF220" s="202"/>
      <c r="HG220" s="202"/>
      <c r="HH220" s="202"/>
      <c r="HI220" s="202"/>
      <c r="HJ220" s="202"/>
      <c r="HK220" s="202"/>
      <c r="HL220" s="202"/>
      <c r="HM220" s="202"/>
      <c r="HN220" s="202"/>
      <c r="HO220" s="202"/>
      <c r="HP220" s="202"/>
      <c r="HQ220" s="202"/>
      <c r="HR220" s="202"/>
      <c r="HS220" s="202"/>
      <c r="HT220" s="202"/>
      <c r="HU220" s="202"/>
      <c r="HV220" s="202"/>
      <c r="HW220" s="202"/>
      <c r="HX220" s="202"/>
      <c r="HY220" s="202"/>
      <c r="HZ220" s="202"/>
      <c r="IA220" s="202"/>
      <c r="IB220" s="202"/>
      <c r="IC220" s="202"/>
      <c r="ID220" s="202"/>
      <c r="IE220" s="202"/>
      <c r="IF220" s="202"/>
      <c r="IG220" s="202"/>
      <c r="IH220" s="202"/>
      <c r="II220" s="202"/>
      <c r="IJ220" s="202"/>
      <c r="IK220" s="202"/>
      <c r="IL220" s="202"/>
      <c r="IM220" s="202"/>
      <c r="IN220" s="202"/>
      <c r="IO220" s="202"/>
      <c r="IP220" s="202"/>
      <c r="IQ220" s="202"/>
      <c r="IR220" s="202"/>
      <c r="IS220" s="202"/>
      <c r="IT220" s="202"/>
      <c r="IU220" s="202"/>
      <c r="IV220" s="202"/>
      <c r="IW220" s="202"/>
      <c r="IX220" s="202"/>
      <c r="IY220" s="202"/>
      <c r="IZ220" s="202"/>
      <c r="JA220" s="202"/>
      <c r="JB220" s="202"/>
      <c r="JC220" s="202"/>
      <c r="JD220" s="202"/>
      <c r="JE220" s="202"/>
      <c r="JF220" s="202"/>
      <c r="JG220" s="202"/>
      <c r="JH220" s="202"/>
      <c r="JI220" s="202"/>
      <c r="JJ220" s="202"/>
      <c r="JK220" s="202"/>
      <c r="JL220" s="202"/>
      <c r="JM220" s="202"/>
      <c r="JN220" s="202"/>
      <c r="JO220" s="202"/>
      <c r="JP220" s="202"/>
      <c r="JQ220" s="202"/>
      <c r="JR220" s="202"/>
      <c r="JS220" s="202"/>
      <c r="JT220" s="202"/>
      <c r="JU220" s="202"/>
      <c r="JV220" s="202"/>
      <c r="JW220" s="202"/>
      <c r="JX220" s="202"/>
      <c r="JY220" s="202"/>
      <c r="JZ220" s="202"/>
      <c r="KA220" s="202"/>
      <c r="KB220" s="202"/>
      <c r="KC220" s="202"/>
      <c r="KD220" s="202"/>
      <c r="KE220" s="202"/>
      <c r="KF220" s="202"/>
      <c r="KG220" s="202"/>
      <c r="KH220" s="202"/>
      <c r="KI220" s="202"/>
      <c r="KJ220" s="202"/>
      <c r="KK220" s="202"/>
      <c r="KL220" s="202"/>
      <c r="KM220" s="202"/>
      <c r="KN220" s="202"/>
      <c r="KO220" s="202"/>
      <c r="KP220" s="202"/>
      <c r="KQ220" s="202"/>
      <c r="KR220" s="202"/>
      <c r="KS220" s="202"/>
      <c r="KT220" s="202"/>
      <c r="KU220" s="202"/>
      <c r="KV220" s="202"/>
      <c r="KW220" s="202"/>
      <c r="KX220" s="202"/>
      <c r="KY220" s="202"/>
      <c r="KZ220" s="202"/>
      <c r="LA220" s="202"/>
      <c r="LB220" s="202"/>
      <c r="LC220" s="202"/>
      <c r="LD220" s="202"/>
      <c r="LE220" s="202"/>
      <c r="LF220" s="202"/>
      <c r="LG220" s="202"/>
      <c r="LH220" s="202"/>
      <c r="LI220" s="202"/>
      <c r="LJ220" s="202"/>
      <c r="LK220" s="202"/>
      <c r="LL220" s="202"/>
      <c r="LM220" s="202"/>
      <c r="LN220" s="202"/>
      <c r="LO220" s="202"/>
      <c r="LP220" s="202"/>
      <c r="LQ220" s="202"/>
      <c r="LR220" s="202"/>
      <c r="LS220" s="202"/>
      <c r="LT220" s="202"/>
      <c r="LU220" s="202"/>
      <c r="LV220" s="202"/>
      <c r="LW220" s="202"/>
      <c r="LX220" s="202"/>
      <c r="LY220" s="202"/>
      <c r="LZ220" s="202"/>
      <c r="MA220" s="202"/>
      <c r="MB220" s="202"/>
      <c r="MC220" s="202"/>
      <c r="MD220" s="202"/>
      <c r="ME220" s="202"/>
      <c r="MF220" s="202"/>
      <c r="MG220" s="202"/>
      <c r="MH220" s="202"/>
      <c r="MI220" s="202"/>
      <c r="MJ220" s="202"/>
      <c r="MK220" s="202"/>
      <c r="ML220" s="202"/>
      <c r="MM220" s="202"/>
      <c r="MN220" s="202"/>
      <c r="MO220" s="202"/>
      <c r="MP220" s="202"/>
      <c r="MQ220" s="202"/>
      <c r="MR220" s="202"/>
      <c r="MS220" s="202"/>
      <c r="MT220" s="202"/>
      <c r="MU220" s="202"/>
      <c r="MV220" s="202"/>
      <c r="MW220" s="202"/>
      <c r="MX220" s="202"/>
      <c r="MY220" s="202"/>
      <c r="MZ220" s="202"/>
      <c r="NA220" s="202"/>
      <c r="NB220" s="202"/>
      <c r="NC220" s="202"/>
      <c r="ND220" s="202"/>
      <c r="NE220" s="202"/>
      <c r="NF220" s="202"/>
      <c r="NG220" s="202"/>
      <c r="NH220" s="202"/>
      <c r="NI220" s="202"/>
      <c r="NJ220" s="202"/>
      <c r="NK220" s="202"/>
      <c r="NL220" s="202"/>
      <c r="NM220" s="202"/>
      <c r="NN220" s="202"/>
      <c r="NO220" s="202"/>
      <c r="NP220" s="202"/>
      <c r="NQ220" s="202"/>
      <c r="NR220" s="202"/>
      <c r="NS220" s="202"/>
      <c r="NT220" s="202"/>
      <c r="NU220" s="202"/>
      <c r="NV220" s="202"/>
      <c r="NW220" s="202"/>
      <c r="NX220" s="202"/>
      <c r="NY220" s="202"/>
      <c r="NZ220" s="202"/>
      <c r="OA220" s="202"/>
      <c r="OB220" s="202"/>
      <c r="OC220" s="202"/>
      <c r="OD220" s="202"/>
      <c r="OE220" s="202"/>
      <c r="OF220" s="202"/>
      <c r="OG220" s="202"/>
      <c r="OH220" s="202"/>
      <c r="OI220" s="202"/>
      <c r="OJ220" s="202"/>
      <c r="OK220" s="202"/>
      <c r="OL220" s="202"/>
      <c r="OM220" s="202"/>
      <c r="ON220" s="202"/>
      <c r="OO220" s="202"/>
      <c r="OP220" s="202"/>
      <c r="OQ220" s="202"/>
      <c r="OR220" s="202"/>
      <c r="OS220" s="202"/>
      <c r="OT220" s="202"/>
      <c r="OU220" s="202"/>
      <c r="OV220" s="202"/>
      <c r="OW220" s="202"/>
      <c r="OX220" s="202"/>
      <c r="OY220" s="202"/>
      <c r="OZ220" s="202"/>
      <c r="PA220" s="202"/>
      <c r="PB220" s="202"/>
      <c r="PC220" s="202"/>
      <c r="PD220" s="202"/>
      <c r="PE220" s="202"/>
      <c r="PF220" s="202"/>
      <c r="PG220" s="202"/>
      <c r="PH220" s="202"/>
      <c r="PI220" s="202"/>
      <c r="PJ220" s="202"/>
      <c r="PK220" s="202"/>
      <c r="PL220" s="202"/>
      <c r="PM220" s="202"/>
      <c r="PN220" s="202"/>
      <c r="PO220" s="202"/>
      <c r="PP220" s="202"/>
      <c r="PQ220" s="202"/>
      <c r="PR220" s="202"/>
      <c r="PS220" s="202"/>
      <c r="PT220" s="202"/>
      <c r="PU220" s="202"/>
      <c r="PV220" s="202"/>
      <c r="PW220" s="202"/>
      <c r="PX220" s="202"/>
      <c r="PY220" s="202"/>
      <c r="PZ220" s="202"/>
      <c r="QA220" s="202"/>
      <c r="QB220" s="202"/>
      <c r="QC220" s="202"/>
      <c r="QD220" s="202"/>
      <c r="QE220" s="202"/>
      <c r="QF220" s="202"/>
      <c r="QG220" s="202"/>
      <c r="QH220" s="202"/>
      <c r="QI220" s="202"/>
      <c r="QJ220" s="202"/>
      <c r="QK220" s="202"/>
      <c r="QL220" s="202"/>
      <c r="QM220" s="202"/>
      <c r="QN220" s="202"/>
      <c r="QO220" s="202"/>
      <c r="QP220" s="202"/>
      <c r="QQ220" s="202"/>
      <c r="QR220" s="202"/>
      <c r="QS220" s="202"/>
      <c r="QT220" s="202"/>
      <c r="QU220" s="202"/>
      <c r="QV220" s="202"/>
      <c r="QW220" s="202"/>
      <c r="QX220" s="202"/>
      <c r="QY220" s="202"/>
      <c r="QZ220" s="202"/>
      <c r="RA220" s="202"/>
      <c r="RB220" s="202"/>
      <c r="RC220" s="202"/>
      <c r="RD220" s="202"/>
      <c r="RE220" s="202"/>
      <c r="RF220" s="202"/>
      <c r="RG220" s="202"/>
      <c r="RH220" s="202"/>
      <c r="RI220" s="202"/>
      <c r="RJ220" s="202"/>
      <c r="RK220" s="202"/>
      <c r="RL220" s="202"/>
      <c r="RM220" s="202"/>
      <c r="RN220" s="202"/>
      <c r="RO220" s="202"/>
      <c r="RP220" s="202"/>
      <c r="RQ220" s="202"/>
      <c r="RR220" s="202"/>
      <c r="RS220" s="202"/>
      <c r="RT220" s="202"/>
      <c r="RU220" s="202"/>
      <c r="RV220" s="202"/>
      <c r="RW220" s="202"/>
      <c r="RX220" s="202"/>
      <c r="RY220" s="202"/>
      <c r="RZ220" s="202"/>
      <c r="SA220" s="202"/>
      <c r="SB220" s="202"/>
      <c r="SC220" s="202"/>
      <c r="SD220" s="202"/>
      <c r="SE220" s="202"/>
      <c r="SF220" s="202"/>
      <c r="SG220" s="202"/>
      <c r="SH220" s="202"/>
      <c r="SI220" s="202"/>
      <c r="SJ220" s="202"/>
      <c r="SK220" s="202"/>
      <c r="SL220" s="202"/>
      <c r="SM220" s="202"/>
      <c r="SN220" s="202"/>
      <c r="SO220" s="202"/>
      <c r="SP220" s="202"/>
      <c r="SQ220" s="202"/>
      <c r="SR220" s="202"/>
      <c r="SS220" s="202"/>
      <c r="ST220" s="202"/>
      <c r="SU220" s="202"/>
      <c r="SV220" s="202"/>
      <c r="SW220" s="202"/>
      <c r="SX220" s="202"/>
      <c r="SY220" s="202"/>
      <c r="SZ220" s="202"/>
      <c r="TA220" s="202"/>
      <c r="TB220" s="202"/>
      <c r="TC220" s="202"/>
      <c r="TD220" s="202"/>
      <c r="TE220" s="202"/>
      <c r="TF220" s="202"/>
      <c r="TG220" s="202"/>
      <c r="TH220" s="202"/>
      <c r="TI220" s="202"/>
      <c r="TJ220" s="202"/>
      <c r="TK220" s="202"/>
      <c r="TL220" s="202"/>
      <c r="TM220" s="202"/>
      <c r="TN220" s="202"/>
      <c r="TO220" s="202"/>
      <c r="TP220" s="202"/>
      <c r="TQ220" s="202"/>
      <c r="TR220" s="202"/>
      <c r="TS220" s="202"/>
      <c r="TT220" s="202"/>
      <c r="TU220" s="202"/>
      <c r="TV220" s="202"/>
      <c r="TW220" s="202"/>
      <c r="TX220" s="202"/>
      <c r="TY220" s="202"/>
      <c r="TZ220" s="202"/>
      <c r="UA220" s="202"/>
      <c r="UB220" s="202"/>
      <c r="UC220" s="202"/>
      <c r="UD220" s="202"/>
      <c r="UE220" s="202"/>
      <c r="UF220" s="202"/>
      <c r="UG220" s="202"/>
      <c r="UH220" s="202"/>
      <c r="UI220" s="202"/>
      <c r="UJ220" s="202"/>
      <c r="UK220" s="202"/>
      <c r="UL220" s="202"/>
      <c r="UM220" s="202"/>
      <c r="UN220" s="202"/>
      <c r="UO220" s="202"/>
      <c r="UP220" s="202"/>
      <c r="UQ220" s="202"/>
      <c r="UR220" s="202"/>
      <c r="US220" s="202"/>
      <c r="UT220" s="202"/>
      <c r="UU220" s="202"/>
      <c r="UV220" s="202"/>
      <c r="UW220" s="202"/>
      <c r="UX220" s="202"/>
      <c r="UY220" s="202"/>
      <c r="UZ220" s="202"/>
      <c r="VA220" s="202"/>
      <c r="VB220" s="202"/>
      <c r="VC220" s="202"/>
      <c r="VD220" s="202"/>
      <c r="VE220" s="202"/>
      <c r="VF220" s="202"/>
      <c r="VG220" s="202"/>
      <c r="VH220" s="202"/>
      <c r="VI220" s="202"/>
      <c r="VJ220" s="202"/>
      <c r="VK220" s="202"/>
      <c r="VL220" s="202"/>
      <c r="VM220" s="202"/>
      <c r="VN220" s="202"/>
      <c r="VO220" s="202"/>
      <c r="VP220" s="202"/>
      <c r="VQ220" s="202"/>
      <c r="VR220" s="202"/>
      <c r="VS220" s="202"/>
      <c r="VT220" s="202"/>
      <c r="VU220" s="202"/>
      <c r="VV220" s="202"/>
      <c r="VW220" s="202"/>
      <c r="VX220" s="202"/>
      <c r="VY220" s="202"/>
      <c r="VZ220" s="202"/>
      <c r="WA220" s="202"/>
      <c r="WB220" s="202"/>
      <c r="WC220" s="202"/>
      <c r="WD220" s="202"/>
      <c r="WE220" s="202"/>
      <c r="WF220" s="202"/>
      <c r="WG220" s="202"/>
      <c r="WH220" s="202"/>
      <c r="WI220" s="202"/>
      <c r="WJ220" s="202"/>
      <c r="WK220" s="202"/>
      <c r="WL220" s="202"/>
      <c r="WM220" s="202"/>
      <c r="WN220" s="202"/>
      <c r="WO220" s="202"/>
      <c r="WP220" s="202"/>
      <c r="WQ220" s="202"/>
      <c r="WR220" s="202"/>
      <c r="WS220" s="202"/>
      <c r="WT220" s="202"/>
      <c r="WU220" s="202"/>
      <c r="WV220" s="202"/>
      <c r="WW220" s="202"/>
      <c r="WX220" s="202"/>
      <c r="WY220" s="202"/>
      <c r="WZ220" s="202"/>
      <c r="XA220" s="202"/>
      <c r="XB220" s="202"/>
      <c r="XC220" s="202"/>
      <c r="XD220" s="202"/>
      <c r="XE220" s="202"/>
      <c r="XF220" s="202"/>
      <c r="XG220" s="202"/>
      <c r="XH220" s="202"/>
      <c r="XI220" s="202"/>
      <c r="XJ220" s="202"/>
      <c r="XK220" s="202"/>
      <c r="XL220" s="202"/>
      <c r="XM220" s="202"/>
      <c r="XN220" s="202"/>
      <c r="XO220" s="202"/>
      <c r="XP220" s="202"/>
      <c r="XQ220" s="202"/>
      <c r="XR220" s="202"/>
      <c r="XS220" s="202"/>
      <c r="XT220" s="202"/>
      <c r="XU220" s="202"/>
      <c r="XV220" s="202"/>
      <c r="XW220" s="202"/>
      <c r="XX220" s="202"/>
      <c r="XY220" s="202"/>
      <c r="XZ220" s="202"/>
      <c r="YA220" s="202"/>
      <c r="YB220" s="202"/>
      <c r="YC220" s="202"/>
      <c r="YD220" s="202"/>
      <c r="YE220" s="202"/>
      <c r="YF220" s="202"/>
      <c r="YG220" s="202"/>
      <c r="YH220" s="202"/>
      <c r="YI220" s="202"/>
      <c r="YJ220" s="202"/>
      <c r="YK220" s="202"/>
      <c r="YL220" s="202"/>
      <c r="YM220" s="202"/>
      <c r="YN220" s="202"/>
      <c r="YO220" s="202"/>
      <c r="YP220" s="202"/>
      <c r="YQ220" s="202"/>
      <c r="YR220" s="202"/>
      <c r="YS220" s="202"/>
      <c r="YT220" s="202"/>
      <c r="YU220" s="202"/>
      <c r="YV220" s="202"/>
      <c r="YW220" s="202"/>
      <c r="YX220" s="202"/>
      <c r="YY220" s="202"/>
      <c r="YZ220" s="202"/>
      <c r="ZA220" s="202"/>
      <c r="ZB220" s="202"/>
      <c r="ZC220" s="202"/>
      <c r="ZD220" s="202"/>
      <c r="ZE220" s="202"/>
      <c r="ZF220" s="202"/>
      <c r="ZG220" s="202"/>
      <c r="ZH220" s="202"/>
      <c r="ZI220" s="202"/>
      <c r="ZJ220" s="202"/>
      <c r="ZK220" s="202"/>
      <c r="ZL220" s="202"/>
      <c r="ZM220" s="202"/>
      <c r="ZN220" s="202"/>
      <c r="ZO220" s="202"/>
      <c r="ZP220" s="202"/>
      <c r="ZQ220" s="202"/>
      <c r="ZR220" s="202"/>
      <c r="ZS220" s="202"/>
      <c r="ZT220" s="202"/>
      <c r="ZU220" s="202"/>
      <c r="ZV220" s="202"/>
      <c r="ZW220" s="202"/>
      <c r="ZX220" s="202"/>
      <c r="ZY220" s="202"/>
      <c r="ZZ220" s="202"/>
      <c r="AAA220" s="202"/>
      <c r="AAB220" s="202"/>
      <c r="AAC220" s="202"/>
      <c r="AAD220" s="202"/>
      <c r="AAE220" s="202"/>
      <c r="AAF220" s="202"/>
      <c r="AAG220" s="202"/>
      <c r="AAH220" s="202"/>
      <c r="AAI220" s="202"/>
      <c r="AAJ220" s="202"/>
      <c r="AAK220" s="202"/>
      <c r="AAL220" s="202"/>
      <c r="AAM220" s="202"/>
      <c r="AAN220" s="202"/>
      <c r="AAO220" s="202"/>
      <c r="AAP220" s="202"/>
      <c r="AAQ220" s="202"/>
      <c r="AAR220" s="202"/>
      <c r="AAS220" s="202"/>
      <c r="AAT220" s="202"/>
      <c r="AAU220" s="202"/>
      <c r="AAV220" s="202"/>
      <c r="AAW220" s="202"/>
      <c r="AAX220" s="202"/>
      <c r="AAY220" s="202"/>
      <c r="AAZ220" s="202"/>
      <c r="ABA220" s="202"/>
      <c r="ABB220" s="202"/>
      <c r="ABC220" s="202"/>
      <c r="ABD220" s="202"/>
      <c r="ABE220" s="202"/>
      <c r="ABF220" s="202"/>
      <c r="ABG220" s="202"/>
      <c r="ABH220" s="202"/>
      <c r="ABI220" s="202"/>
      <c r="ABJ220" s="202"/>
      <c r="ABK220" s="202"/>
      <c r="ABL220" s="202"/>
      <c r="ABM220" s="202"/>
      <c r="ABN220" s="202"/>
      <c r="ABO220" s="202"/>
      <c r="ABP220" s="202"/>
      <c r="ABQ220" s="202"/>
      <c r="ABR220" s="202"/>
      <c r="ABS220" s="202"/>
      <c r="ABT220" s="202"/>
      <c r="ABU220" s="202"/>
      <c r="ABV220" s="202"/>
      <c r="ABW220" s="202"/>
      <c r="ABX220" s="202"/>
      <c r="ABY220" s="202"/>
      <c r="ABZ220" s="202"/>
      <c r="ACA220" s="202"/>
      <c r="ACB220" s="202"/>
      <c r="ACC220" s="202"/>
      <c r="ACD220" s="202"/>
      <c r="ACE220" s="202"/>
      <c r="ACF220" s="202"/>
      <c r="ACG220" s="202"/>
      <c r="ACH220" s="202"/>
      <c r="ACI220" s="202"/>
      <c r="ACJ220" s="202"/>
      <c r="ACK220" s="202"/>
      <c r="ACL220" s="202"/>
      <c r="ACM220" s="202"/>
      <c r="ACN220" s="202"/>
      <c r="ACO220" s="202"/>
      <c r="ACP220" s="202"/>
      <c r="ACQ220" s="202"/>
      <c r="ACR220" s="202"/>
      <c r="ACS220" s="202"/>
      <c r="ACT220" s="202"/>
      <c r="ACU220" s="202"/>
      <c r="ACV220" s="202"/>
      <c r="ACW220" s="202"/>
      <c r="ACX220" s="202"/>
      <c r="ACY220" s="202"/>
      <c r="ACZ220" s="202"/>
      <c r="ADA220" s="202"/>
      <c r="ADB220" s="202"/>
      <c r="ADC220" s="202"/>
      <c r="ADD220" s="202"/>
      <c r="ADE220" s="202"/>
      <c r="ADF220" s="202"/>
      <c r="ADG220" s="202"/>
      <c r="ADH220" s="202"/>
      <c r="ADI220" s="202"/>
      <c r="ADJ220" s="202"/>
      <c r="ADK220" s="202"/>
      <c r="ADL220" s="202"/>
      <c r="ADM220" s="202"/>
      <c r="ADN220" s="202"/>
      <c r="ADO220" s="202"/>
      <c r="ADP220" s="202"/>
      <c r="ADQ220" s="202"/>
      <c r="ADR220" s="202"/>
      <c r="ADS220" s="202"/>
      <c r="ADT220" s="202"/>
      <c r="ADU220" s="202"/>
      <c r="ADV220" s="202"/>
      <c r="ADW220" s="202"/>
      <c r="ADX220" s="202"/>
      <c r="ADY220" s="202"/>
      <c r="ADZ220" s="202"/>
      <c r="AEA220" s="202"/>
      <c r="AEB220" s="202"/>
      <c r="AEC220" s="202"/>
      <c r="AED220" s="202"/>
      <c r="AEE220" s="202"/>
      <c r="AEF220" s="202"/>
      <c r="AEG220" s="202"/>
      <c r="AEH220" s="202"/>
      <c r="AEI220" s="202"/>
      <c r="AEJ220" s="202"/>
      <c r="AEK220" s="202"/>
      <c r="AEL220" s="202"/>
      <c r="AEM220" s="202"/>
      <c r="AEN220" s="202"/>
      <c r="AEO220" s="202"/>
      <c r="AEP220" s="202"/>
      <c r="AEQ220" s="202"/>
      <c r="AER220" s="202"/>
      <c r="AES220" s="202"/>
      <c r="AET220" s="202"/>
      <c r="AEU220" s="202"/>
      <c r="AEV220" s="202"/>
      <c r="AEW220" s="202"/>
      <c r="AEX220" s="202"/>
      <c r="AEY220" s="202"/>
      <c r="AEZ220" s="202"/>
      <c r="AFA220" s="202"/>
      <c r="AFB220" s="202"/>
      <c r="AFC220" s="202"/>
      <c r="AFD220" s="202"/>
      <c r="AFE220" s="202"/>
      <c r="AFF220" s="202"/>
      <c r="AFG220" s="202"/>
      <c r="AFH220" s="202"/>
      <c r="AFI220" s="202"/>
      <c r="AFJ220" s="202"/>
      <c r="AFK220" s="202"/>
      <c r="AFL220" s="202"/>
      <c r="AFM220" s="202"/>
      <c r="AFN220" s="202"/>
      <c r="AFO220" s="202"/>
      <c r="AFP220" s="202"/>
      <c r="AFQ220" s="202"/>
      <c r="AFR220" s="202"/>
      <c r="AFS220" s="202"/>
      <c r="AFT220" s="202"/>
      <c r="AFU220" s="202"/>
      <c r="AFV220" s="202"/>
      <c r="AFW220" s="202"/>
      <c r="AFX220" s="202"/>
      <c r="AFY220" s="202"/>
      <c r="AFZ220" s="202"/>
      <c r="AGA220" s="202"/>
      <c r="AGB220" s="202"/>
      <c r="AGC220" s="202"/>
      <c r="AGD220" s="202"/>
      <c r="AGE220" s="202"/>
      <c r="AGF220" s="202"/>
      <c r="AGG220" s="202"/>
      <c r="AGH220" s="202"/>
      <c r="AGI220" s="202"/>
      <c r="AGJ220" s="202"/>
      <c r="AGK220" s="202"/>
      <c r="AGL220" s="202"/>
      <c r="AGM220" s="202"/>
      <c r="AGN220" s="202"/>
      <c r="AGO220" s="202"/>
      <c r="AGP220" s="202"/>
      <c r="AGQ220" s="202"/>
      <c r="AGR220" s="202"/>
      <c r="AGS220" s="202"/>
      <c r="AGT220" s="202"/>
      <c r="AGU220" s="202"/>
      <c r="AGV220" s="202"/>
      <c r="AGW220" s="202"/>
      <c r="AGX220" s="202"/>
      <c r="AGY220" s="202"/>
      <c r="AGZ220" s="202"/>
      <c r="AHA220" s="202"/>
      <c r="AHB220" s="202"/>
      <c r="AHC220" s="202"/>
      <c r="AHD220" s="202"/>
      <c r="AHE220" s="202"/>
      <c r="AHF220" s="202"/>
      <c r="AHG220" s="202"/>
      <c r="AHH220" s="202"/>
      <c r="AHI220" s="202"/>
      <c r="AHJ220" s="202"/>
      <c r="AHK220" s="202"/>
      <c r="AHL220" s="202"/>
      <c r="AHM220" s="202"/>
      <c r="AHN220" s="202"/>
      <c r="AHO220" s="202"/>
      <c r="AHP220" s="202"/>
      <c r="AHQ220" s="202"/>
      <c r="AHR220" s="202"/>
      <c r="AHS220" s="202"/>
      <c r="AHT220" s="202"/>
      <c r="AHU220" s="202"/>
      <c r="AHV220" s="202"/>
      <c r="AHW220" s="202"/>
      <c r="AHX220" s="202"/>
      <c r="AHY220" s="202"/>
      <c r="AHZ220" s="202"/>
      <c r="AIA220" s="202"/>
      <c r="AIB220" s="202"/>
      <c r="AIC220" s="202"/>
      <c r="AID220" s="202"/>
      <c r="AIE220" s="202"/>
      <c r="AIF220" s="202"/>
      <c r="AIG220" s="202"/>
      <c r="AIH220" s="202"/>
      <c r="AII220" s="202"/>
      <c r="AIJ220" s="202"/>
      <c r="AIK220" s="202"/>
      <c r="AIL220" s="202"/>
      <c r="AIM220" s="202"/>
      <c r="AIN220" s="202"/>
      <c r="AIO220" s="202"/>
      <c r="AIP220" s="202"/>
      <c r="AIQ220" s="202"/>
      <c r="AIR220" s="202"/>
      <c r="AIS220" s="202"/>
      <c r="AIT220" s="202"/>
      <c r="AIU220" s="202"/>
      <c r="AIV220" s="202"/>
      <c r="AIW220" s="202"/>
      <c r="AIX220" s="202"/>
      <c r="AIY220" s="202"/>
      <c r="AIZ220" s="202"/>
      <c r="AJA220" s="202"/>
      <c r="AJB220" s="202"/>
      <c r="AJC220" s="202"/>
      <c r="AJD220" s="202"/>
      <c r="AJE220" s="202"/>
      <c r="AJF220" s="202"/>
      <c r="AJG220" s="202"/>
      <c r="AJH220" s="202"/>
      <c r="AJI220" s="202"/>
      <c r="AJJ220" s="202"/>
      <c r="AJK220" s="202"/>
      <c r="AJL220" s="202"/>
      <c r="AJM220" s="202"/>
      <c r="AJN220" s="202"/>
      <c r="AJO220" s="202"/>
      <c r="AJP220" s="202"/>
      <c r="AJQ220" s="202"/>
      <c r="AJR220" s="202"/>
      <c r="AJS220" s="202"/>
      <c r="AJT220" s="202"/>
      <c r="AJU220" s="202"/>
      <c r="AJV220" s="202"/>
      <c r="AJW220" s="202"/>
      <c r="AJX220" s="202"/>
      <c r="AJY220" s="202"/>
      <c r="AJZ220" s="202"/>
      <c r="AKA220" s="202"/>
      <c r="AKB220" s="202"/>
      <c r="AKC220" s="202"/>
      <c r="AKD220" s="202"/>
      <c r="AKE220" s="202"/>
      <c r="AKF220" s="202"/>
      <c r="AKG220" s="202"/>
      <c r="AKH220" s="202"/>
      <c r="AKI220" s="202"/>
      <c r="AKJ220" s="202"/>
      <c r="AKK220" s="202"/>
      <c r="AKL220" s="202"/>
      <c r="AKM220" s="202"/>
      <c r="AKN220" s="202"/>
      <c r="AKO220" s="202"/>
      <c r="AKP220" s="202"/>
      <c r="AKQ220" s="202"/>
      <c r="AKR220" s="202"/>
      <c r="AKS220" s="202"/>
      <c r="AKT220" s="202"/>
      <c r="AKU220" s="202"/>
      <c r="AKV220" s="202"/>
      <c r="AKW220" s="202"/>
      <c r="AKX220" s="202"/>
      <c r="AKY220" s="202"/>
      <c r="AKZ220" s="202"/>
      <c r="ALA220" s="202"/>
      <c r="ALB220" s="202"/>
      <c r="ALC220" s="202"/>
      <c r="ALD220" s="202"/>
      <c r="ALE220" s="202"/>
      <c r="ALF220" s="202"/>
      <c r="ALG220" s="202"/>
      <c r="ALH220" s="202"/>
      <c r="ALI220" s="202"/>
      <c r="ALJ220" s="202"/>
      <c r="ALK220" s="202"/>
      <c r="ALL220" s="202"/>
      <c r="ALM220" s="202"/>
      <c r="ALN220" s="202"/>
      <c r="ALO220" s="202"/>
      <c r="ALP220" s="202"/>
      <c r="ALQ220" s="202"/>
      <c r="ALR220" s="202"/>
      <c r="ALS220" s="202"/>
      <c r="ALT220" s="202"/>
      <c r="ALU220" s="202"/>
      <c r="ALV220" s="202"/>
      <c r="ALW220" s="202"/>
      <c r="ALX220" s="202"/>
      <c r="ALY220" s="202"/>
      <c r="ALZ220" s="202"/>
      <c r="AMA220" s="202"/>
      <c r="AMB220" s="202"/>
      <c r="AMC220" s="202"/>
      <c r="AMD220" s="202"/>
      <c r="AME220" s="202"/>
      <c r="AMF220" s="202"/>
    </row>
    <row r="221" spans="1:1020" s="208" customFormat="1">
      <c r="A221" s="209"/>
      <c r="B221" s="210"/>
      <c r="C221" s="199"/>
      <c r="D221" s="205"/>
      <c r="E221" s="205"/>
      <c r="F221" s="204"/>
      <c r="G221" s="204"/>
      <c r="H221" s="204"/>
      <c r="I221" s="204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Q221" s="202"/>
      <c r="BR221" s="202"/>
      <c r="BS221" s="202"/>
      <c r="BT221" s="202"/>
      <c r="BU221" s="202"/>
      <c r="BV221" s="202"/>
      <c r="BW221" s="202"/>
      <c r="BX221" s="202"/>
      <c r="BY221" s="202"/>
      <c r="BZ221" s="202"/>
      <c r="CA221" s="202"/>
      <c r="CB221" s="202"/>
      <c r="CC221" s="202"/>
      <c r="CD221" s="202"/>
      <c r="CE221" s="202"/>
      <c r="CF221" s="202"/>
      <c r="CG221" s="202"/>
      <c r="CH221" s="202"/>
      <c r="CI221" s="202"/>
      <c r="CJ221" s="202"/>
      <c r="CK221" s="202"/>
      <c r="CL221" s="202"/>
      <c r="CM221" s="202"/>
      <c r="CN221" s="202"/>
      <c r="CO221" s="202"/>
      <c r="CP221" s="202"/>
      <c r="CQ221" s="202"/>
      <c r="CR221" s="202"/>
      <c r="CS221" s="202"/>
      <c r="CT221" s="202"/>
      <c r="CU221" s="202"/>
      <c r="CV221" s="202"/>
      <c r="CW221" s="202"/>
      <c r="CX221" s="202"/>
      <c r="CY221" s="202"/>
      <c r="CZ221" s="202"/>
      <c r="DA221" s="202"/>
      <c r="DB221" s="202"/>
      <c r="DC221" s="202"/>
      <c r="DD221" s="202"/>
      <c r="DE221" s="202"/>
      <c r="DF221" s="202"/>
      <c r="DG221" s="202"/>
      <c r="DH221" s="202"/>
      <c r="DI221" s="202"/>
      <c r="DJ221" s="202"/>
      <c r="DK221" s="202"/>
      <c r="DL221" s="202"/>
      <c r="DM221" s="202"/>
      <c r="DN221" s="202"/>
      <c r="DO221" s="202"/>
      <c r="DP221" s="202"/>
      <c r="DQ221" s="202"/>
      <c r="DR221" s="202"/>
      <c r="DS221" s="202"/>
      <c r="DT221" s="202"/>
      <c r="DU221" s="202"/>
      <c r="DV221" s="202"/>
      <c r="DW221" s="202"/>
      <c r="DX221" s="202"/>
      <c r="DY221" s="202"/>
      <c r="DZ221" s="202"/>
      <c r="EA221" s="202"/>
      <c r="EB221" s="202"/>
      <c r="EC221" s="202"/>
      <c r="ED221" s="202"/>
      <c r="EE221" s="202"/>
      <c r="EF221" s="202"/>
      <c r="EG221" s="202"/>
      <c r="EH221" s="202"/>
      <c r="EI221" s="202"/>
      <c r="EJ221" s="202"/>
      <c r="EK221" s="202"/>
      <c r="EL221" s="202"/>
      <c r="EM221" s="202"/>
      <c r="EN221" s="202"/>
      <c r="EO221" s="202"/>
      <c r="EP221" s="202"/>
      <c r="EQ221" s="202"/>
      <c r="ER221" s="202"/>
      <c r="ES221" s="202"/>
      <c r="ET221" s="202"/>
      <c r="EU221" s="202"/>
      <c r="EV221" s="202"/>
      <c r="EW221" s="202"/>
      <c r="EX221" s="202"/>
      <c r="EY221" s="202"/>
      <c r="EZ221" s="202"/>
      <c r="FA221" s="202"/>
      <c r="FB221" s="202"/>
      <c r="FC221" s="202"/>
      <c r="FD221" s="202"/>
      <c r="FE221" s="202"/>
      <c r="FF221" s="202"/>
      <c r="FG221" s="202"/>
      <c r="FH221" s="202"/>
      <c r="FI221" s="202"/>
      <c r="FJ221" s="202"/>
      <c r="FK221" s="202"/>
      <c r="FL221" s="202"/>
      <c r="FM221" s="202"/>
      <c r="FN221" s="202"/>
      <c r="FO221" s="202"/>
      <c r="FP221" s="202"/>
      <c r="FQ221" s="202"/>
      <c r="FR221" s="202"/>
      <c r="FS221" s="202"/>
      <c r="FT221" s="202"/>
      <c r="FU221" s="202"/>
      <c r="FV221" s="202"/>
      <c r="FW221" s="202"/>
      <c r="FX221" s="202"/>
      <c r="FY221" s="202"/>
      <c r="FZ221" s="202"/>
      <c r="GA221" s="202"/>
      <c r="GB221" s="202"/>
      <c r="GC221" s="202"/>
      <c r="GD221" s="202"/>
      <c r="GE221" s="202"/>
      <c r="GF221" s="202"/>
      <c r="GG221" s="202"/>
      <c r="GH221" s="202"/>
      <c r="GI221" s="202"/>
      <c r="GJ221" s="202"/>
      <c r="GK221" s="202"/>
      <c r="GL221" s="202"/>
      <c r="GM221" s="202"/>
      <c r="GN221" s="202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02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02"/>
      <c r="HM221" s="202"/>
      <c r="HN221" s="202"/>
      <c r="HO221" s="202"/>
      <c r="HP221" s="202"/>
      <c r="HQ221" s="202"/>
      <c r="HR221" s="202"/>
      <c r="HS221" s="202"/>
      <c r="HT221" s="202"/>
      <c r="HU221" s="202"/>
      <c r="HV221" s="202"/>
      <c r="HW221" s="202"/>
      <c r="HX221" s="202"/>
      <c r="HY221" s="202"/>
      <c r="HZ221" s="202"/>
      <c r="IA221" s="202"/>
      <c r="IB221" s="202"/>
      <c r="IC221" s="202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02"/>
      <c r="IV221" s="202"/>
      <c r="IW221" s="202"/>
      <c r="IX221" s="202"/>
      <c r="IY221" s="202"/>
      <c r="IZ221" s="202"/>
      <c r="JA221" s="202"/>
      <c r="JB221" s="202"/>
      <c r="JC221" s="202"/>
      <c r="JD221" s="202"/>
      <c r="JE221" s="202"/>
      <c r="JF221" s="202"/>
      <c r="JG221" s="202"/>
      <c r="JH221" s="202"/>
      <c r="JI221" s="202"/>
      <c r="JJ221" s="202"/>
      <c r="JK221" s="202"/>
      <c r="JL221" s="202"/>
      <c r="JM221" s="202"/>
      <c r="JN221" s="202"/>
      <c r="JO221" s="202"/>
      <c r="JP221" s="202"/>
      <c r="JQ221" s="202"/>
      <c r="JR221" s="202"/>
      <c r="JS221" s="202"/>
      <c r="JT221" s="202"/>
      <c r="JU221" s="202"/>
      <c r="JV221" s="202"/>
      <c r="JW221" s="202"/>
      <c r="JX221" s="202"/>
      <c r="JY221" s="202"/>
      <c r="JZ221" s="202"/>
      <c r="KA221" s="202"/>
      <c r="KB221" s="202"/>
      <c r="KC221" s="202"/>
      <c r="KD221" s="202"/>
      <c r="KE221" s="202"/>
      <c r="KF221" s="202"/>
      <c r="KG221" s="202"/>
      <c r="KH221" s="202"/>
      <c r="KI221" s="202"/>
      <c r="KJ221" s="202"/>
      <c r="KK221" s="202"/>
      <c r="KL221" s="202"/>
      <c r="KM221" s="202"/>
      <c r="KN221" s="202"/>
      <c r="KO221" s="202"/>
      <c r="KP221" s="202"/>
      <c r="KQ221" s="202"/>
      <c r="KR221" s="202"/>
      <c r="KS221" s="202"/>
      <c r="KT221" s="202"/>
      <c r="KU221" s="202"/>
      <c r="KV221" s="202"/>
      <c r="KW221" s="202"/>
      <c r="KX221" s="202"/>
      <c r="KY221" s="202"/>
      <c r="KZ221" s="202"/>
      <c r="LA221" s="202"/>
      <c r="LB221" s="202"/>
      <c r="LC221" s="202"/>
      <c r="LD221" s="202"/>
      <c r="LE221" s="202"/>
      <c r="LF221" s="202"/>
      <c r="LG221" s="202"/>
      <c r="LH221" s="202"/>
      <c r="LI221" s="202"/>
      <c r="LJ221" s="202"/>
      <c r="LK221" s="202"/>
      <c r="LL221" s="202"/>
      <c r="LM221" s="202"/>
      <c r="LN221" s="202"/>
      <c r="LO221" s="202"/>
      <c r="LP221" s="202"/>
      <c r="LQ221" s="202"/>
      <c r="LR221" s="202"/>
      <c r="LS221" s="202"/>
      <c r="LT221" s="202"/>
      <c r="LU221" s="202"/>
      <c r="LV221" s="202"/>
      <c r="LW221" s="202"/>
      <c r="LX221" s="202"/>
      <c r="LY221" s="202"/>
      <c r="LZ221" s="202"/>
      <c r="MA221" s="202"/>
      <c r="MB221" s="202"/>
      <c r="MC221" s="202"/>
      <c r="MD221" s="202"/>
      <c r="ME221" s="202"/>
      <c r="MF221" s="202"/>
      <c r="MG221" s="202"/>
      <c r="MH221" s="202"/>
      <c r="MI221" s="202"/>
      <c r="MJ221" s="202"/>
      <c r="MK221" s="202"/>
      <c r="ML221" s="202"/>
      <c r="MM221" s="202"/>
      <c r="MN221" s="202"/>
      <c r="MO221" s="202"/>
      <c r="MP221" s="202"/>
      <c r="MQ221" s="202"/>
      <c r="MR221" s="202"/>
      <c r="MS221" s="202"/>
      <c r="MT221" s="202"/>
      <c r="MU221" s="202"/>
      <c r="MV221" s="202"/>
      <c r="MW221" s="202"/>
      <c r="MX221" s="202"/>
      <c r="MY221" s="202"/>
      <c r="MZ221" s="202"/>
      <c r="NA221" s="202"/>
      <c r="NB221" s="202"/>
      <c r="NC221" s="202"/>
      <c r="ND221" s="202"/>
      <c r="NE221" s="202"/>
      <c r="NF221" s="202"/>
      <c r="NG221" s="202"/>
      <c r="NH221" s="202"/>
      <c r="NI221" s="202"/>
      <c r="NJ221" s="202"/>
      <c r="NK221" s="202"/>
      <c r="NL221" s="202"/>
      <c r="NM221" s="202"/>
      <c r="NN221" s="202"/>
      <c r="NO221" s="202"/>
      <c r="NP221" s="202"/>
      <c r="NQ221" s="202"/>
      <c r="NR221" s="202"/>
      <c r="NS221" s="202"/>
      <c r="NT221" s="202"/>
      <c r="NU221" s="202"/>
      <c r="NV221" s="202"/>
      <c r="NW221" s="202"/>
      <c r="NX221" s="202"/>
      <c r="NY221" s="202"/>
      <c r="NZ221" s="202"/>
      <c r="OA221" s="202"/>
      <c r="OB221" s="202"/>
      <c r="OC221" s="202"/>
      <c r="OD221" s="202"/>
      <c r="OE221" s="202"/>
      <c r="OF221" s="202"/>
      <c r="OG221" s="202"/>
      <c r="OH221" s="202"/>
      <c r="OI221" s="202"/>
      <c r="OJ221" s="202"/>
      <c r="OK221" s="202"/>
      <c r="OL221" s="202"/>
      <c r="OM221" s="202"/>
      <c r="ON221" s="202"/>
      <c r="OO221" s="202"/>
      <c r="OP221" s="202"/>
      <c r="OQ221" s="202"/>
      <c r="OR221" s="202"/>
      <c r="OS221" s="202"/>
      <c r="OT221" s="202"/>
      <c r="OU221" s="202"/>
      <c r="OV221" s="202"/>
      <c r="OW221" s="202"/>
      <c r="OX221" s="202"/>
      <c r="OY221" s="202"/>
      <c r="OZ221" s="202"/>
      <c r="PA221" s="202"/>
      <c r="PB221" s="202"/>
      <c r="PC221" s="202"/>
      <c r="PD221" s="202"/>
      <c r="PE221" s="202"/>
      <c r="PF221" s="202"/>
      <c r="PG221" s="202"/>
      <c r="PH221" s="202"/>
      <c r="PI221" s="202"/>
      <c r="PJ221" s="202"/>
      <c r="PK221" s="202"/>
      <c r="PL221" s="202"/>
      <c r="PM221" s="202"/>
      <c r="PN221" s="202"/>
      <c r="PO221" s="202"/>
      <c r="PP221" s="202"/>
      <c r="PQ221" s="202"/>
      <c r="PR221" s="202"/>
      <c r="PS221" s="202"/>
      <c r="PT221" s="202"/>
      <c r="PU221" s="202"/>
      <c r="PV221" s="202"/>
      <c r="PW221" s="202"/>
      <c r="PX221" s="202"/>
      <c r="PY221" s="202"/>
      <c r="PZ221" s="202"/>
      <c r="QA221" s="202"/>
      <c r="QB221" s="202"/>
      <c r="QC221" s="202"/>
      <c r="QD221" s="202"/>
      <c r="QE221" s="202"/>
      <c r="QF221" s="202"/>
      <c r="QG221" s="202"/>
      <c r="QH221" s="202"/>
      <c r="QI221" s="202"/>
      <c r="QJ221" s="202"/>
      <c r="QK221" s="202"/>
      <c r="QL221" s="202"/>
      <c r="QM221" s="202"/>
      <c r="QN221" s="202"/>
      <c r="QO221" s="202"/>
      <c r="QP221" s="202"/>
      <c r="QQ221" s="202"/>
      <c r="QR221" s="202"/>
      <c r="QS221" s="202"/>
      <c r="QT221" s="202"/>
      <c r="QU221" s="202"/>
      <c r="QV221" s="202"/>
      <c r="QW221" s="202"/>
      <c r="QX221" s="202"/>
      <c r="QY221" s="202"/>
      <c r="QZ221" s="202"/>
      <c r="RA221" s="202"/>
      <c r="RB221" s="202"/>
      <c r="RC221" s="202"/>
      <c r="RD221" s="202"/>
      <c r="RE221" s="202"/>
      <c r="RF221" s="202"/>
      <c r="RG221" s="202"/>
      <c r="RH221" s="202"/>
      <c r="RI221" s="202"/>
      <c r="RJ221" s="202"/>
      <c r="RK221" s="202"/>
      <c r="RL221" s="202"/>
      <c r="RM221" s="202"/>
      <c r="RN221" s="202"/>
      <c r="RO221" s="202"/>
      <c r="RP221" s="202"/>
      <c r="RQ221" s="202"/>
      <c r="RR221" s="202"/>
      <c r="RS221" s="202"/>
      <c r="RT221" s="202"/>
      <c r="RU221" s="202"/>
      <c r="RV221" s="202"/>
      <c r="RW221" s="202"/>
      <c r="RX221" s="202"/>
      <c r="RY221" s="202"/>
      <c r="RZ221" s="202"/>
      <c r="SA221" s="202"/>
      <c r="SB221" s="202"/>
      <c r="SC221" s="202"/>
      <c r="SD221" s="202"/>
      <c r="SE221" s="202"/>
      <c r="SF221" s="202"/>
      <c r="SG221" s="202"/>
      <c r="SH221" s="202"/>
      <c r="SI221" s="202"/>
      <c r="SJ221" s="202"/>
      <c r="SK221" s="202"/>
      <c r="SL221" s="202"/>
      <c r="SM221" s="202"/>
      <c r="SN221" s="202"/>
      <c r="SO221" s="202"/>
      <c r="SP221" s="202"/>
      <c r="SQ221" s="202"/>
      <c r="SR221" s="202"/>
      <c r="SS221" s="202"/>
      <c r="ST221" s="202"/>
      <c r="SU221" s="202"/>
      <c r="SV221" s="202"/>
      <c r="SW221" s="202"/>
      <c r="SX221" s="202"/>
      <c r="SY221" s="202"/>
      <c r="SZ221" s="202"/>
      <c r="TA221" s="202"/>
      <c r="TB221" s="202"/>
      <c r="TC221" s="202"/>
      <c r="TD221" s="202"/>
      <c r="TE221" s="202"/>
      <c r="TF221" s="202"/>
      <c r="TG221" s="202"/>
      <c r="TH221" s="202"/>
      <c r="TI221" s="202"/>
      <c r="TJ221" s="202"/>
      <c r="TK221" s="202"/>
      <c r="TL221" s="202"/>
      <c r="TM221" s="202"/>
      <c r="TN221" s="202"/>
      <c r="TO221" s="202"/>
      <c r="TP221" s="202"/>
      <c r="TQ221" s="202"/>
      <c r="TR221" s="202"/>
      <c r="TS221" s="202"/>
      <c r="TT221" s="202"/>
      <c r="TU221" s="202"/>
      <c r="TV221" s="202"/>
      <c r="TW221" s="202"/>
      <c r="TX221" s="202"/>
      <c r="TY221" s="202"/>
      <c r="TZ221" s="202"/>
      <c r="UA221" s="202"/>
      <c r="UB221" s="202"/>
      <c r="UC221" s="202"/>
      <c r="UD221" s="202"/>
      <c r="UE221" s="202"/>
      <c r="UF221" s="202"/>
      <c r="UG221" s="202"/>
      <c r="UH221" s="202"/>
      <c r="UI221" s="202"/>
      <c r="UJ221" s="202"/>
      <c r="UK221" s="202"/>
      <c r="UL221" s="202"/>
      <c r="UM221" s="202"/>
      <c r="UN221" s="202"/>
      <c r="UO221" s="202"/>
      <c r="UP221" s="202"/>
      <c r="UQ221" s="202"/>
      <c r="UR221" s="202"/>
      <c r="US221" s="202"/>
      <c r="UT221" s="202"/>
      <c r="UU221" s="202"/>
      <c r="UV221" s="202"/>
      <c r="UW221" s="202"/>
      <c r="UX221" s="202"/>
      <c r="UY221" s="202"/>
      <c r="UZ221" s="202"/>
      <c r="VA221" s="202"/>
      <c r="VB221" s="202"/>
      <c r="VC221" s="202"/>
      <c r="VD221" s="202"/>
      <c r="VE221" s="202"/>
      <c r="VF221" s="202"/>
      <c r="VG221" s="202"/>
      <c r="VH221" s="202"/>
      <c r="VI221" s="202"/>
      <c r="VJ221" s="202"/>
      <c r="VK221" s="202"/>
      <c r="VL221" s="202"/>
      <c r="VM221" s="202"/>
      <c r="VN221" s="202"/>
      <c r="VO221" s="202"/>
      <c r="VP221" s="202"/>
      <c r="VQ221" s="202"/>
      <c r="VR221" s="202"/>
      <c r="VS221" s="202"/>
      <c r="VT221" s="202"/>
      <c r="VU221" s="202"/>
      <c r="VV221" s="202"/>
      <c r="VW221" s="202"/>
      <c r="VX221" s="202"/>
      <c r="VY221" s="202"/>
      <c r="VZ221" s="202"/>
      <c r="WA221" s="202"/>
      <c r="WB221" s="202"/>
      <c r="WC221" s="202"/>
      <c r="WD221" s="202"/>
      <c r="WE221" s="202"/>
      <c r="WF221" s="202"/>
      <c r="WG221" s="202"/>
      <c r="WH221" s="202"/>
      <c r="WI221" s="202"/>
      <c r="WJ221" s="202"/>
      <c r="WK221" s="202"/>
      <c r="WL221" s="202"/>
      <c r="WM221" s="202"/>
      <c r="WN221" s="202"/>
      <c r="WO221" s="202"/>
      <c r="WP221" s="202"/>
      <c r="WQ221" s="202"/>
      <c r="WR221" s="202"/>
      <c r="WS221" s="202"/>
      <c r="WT221" s="202"/>
      <c r="WU221" s="202"/>
      <c r="WV221" s="202"/>
      <c r="WW221" s="202"/>
      <c r="WX221" s="202"/>
      <c r="WY221" s="202"/>
      <c r="WZ221" s="202"/>
      <c r="XA221" s="202"/>
      <c r="XB221" s="202"/>
      <c r="XC221" s="202"/>
      <c r="XD221" s="202"/>
      <c r="XE221" s="202"/>
      <c r="XF221" s="202"/>
      <c r="XG221" s="202"/>
      <c r="XH221" s="202"/>
      <c r="XI221" s="202"/>
      <c r="XJ221" s="202"/>
      <c r="XK221" s="202"/>
      <c r="XL221" s="202"/>
      <c r="XM221" s="202"/>
      <c r="XN221" s="202"/>
      <c r="XO221" s="202"/>
      <c r="XP221" s="202"/>
      <c r="XQ221" s="202"/>
      <c r="XR221" s="202"/>
      <c r="XS221" s="202"/>
      <c r="XT221" s="202"/>
      <c r="XU221" s="202"/>
      <c r="XV221" s="202"/>
      <c r="XW221" s="202"/>
      <c r="XX221" s="202"/>
      <c r="XY221" s="202"/>
      <c r="XZ221" s="202"/>
      <c r="YA221" s="202"/>
      <c r="YB221" s="202"/>
      <c r="YC221" s="202"/>
      <c r="YD221" s="202"/>
      <c r="YE221" s="202"/>
      <c r="YF221" s="202"/>
      <c r="YG221" s="202"/>
      <c r="YH221" s="202"/>
      <c r="YI221" s="202"/>
      <c r="YJ221" s="202"/>
      <c r="YK221" s="202"/>
      <c r="YL221" s="202"/>
      <c r="YM221" s="202"/>
      <c r="YN221" s="202"/>
      <c r="YO221" s="202"/>
      <c r="YP221" s="202"/>
      <c r="YQ221" s="202"/>
      <c r="YR221" s="202"/>
      <c r="YS221" s="202"/>
      <c r="YT221" s="202"/>
      <c r="YU221" s="202"/>
      <c r="YV221" s="202"/>
      <c r="YW221" s="202"/>
      <c r="YX221" s="202"/>
      <c r="YY221" s="202"/>
      <c r="YZ221" s="202"/>
      <c r="ZA221" s="202"/>
      <c r="ZB221" s="202"/>
      <c r="ZC221" s="202"/>
      <c r="ZD221" s="202"/>
      <c r="ZE221" s="202"/>
      <c r="ZF221" s="202"/>
      <c r="ZG221" s="202"/>
      <c r="ZH221" s="202"/>
      <c r="ZI221" s="202"/>
      <c r="ZJ221" s="202"/>
      <c r="ZK221" s="202"/>
      <c r="ZL221" s="202"/>
      <c r="ZM221" s="202"/>
      <c r="ZN221" s="202"/>
      <c r="ZO221" s="202"/>
      <c r="ZP221" s="202"/>
      <c r="ZQ221" s="202"/>
      <c r="ZR221" s="202"/>
      <c r="ZS221" s="202"/>
      <c r="ZT221" s="202"/>
      <c r="ZU221" s="202"/>
      <c r="ZV221" s="202"/>
      <c r="ZW221" s="202"/>
      <c r="ZX221" s="202"/>
      <c r="ZY221" s="202"/>
      <c r="ZZ221" s="202"/>
      <c r="AAA221" s="202"/>
      <c r="AAB221" s="202"/>
      <c r="AAC221" s="202"/>
      <c r="AAD221" s="202"/>
      <c r="AAE221" s="202"/>
      <c r="AAF221" s="202"/>
      <c r="AAG221" s="202"/>
      <c r="AAH221" s="202"/>
      <c r="AAI221" s="202"/>
      <c r="AAJ221" s="202"/>
      <c r="AAK221" s="202"/>
      <c r="AAL221" s="202"/>
      <c r="AAM221" s="202"/>
      <c r="AAN221" s="202"/>
      <c r="AAO221" s="202"/>
      <c r="AAP221" s="202"/>
      <c r="AAQ221" s="202"/>
      <c r="AAR221" s="202"/>
      <c r="AAS221" s="202"/>
      <c r="AAT221" s="202"/>
      <c r="AAU221" s="202"/>
      <c r="AAV221" s="202"/>
      <c r="AAW221" s="202"/>
      <c r="AAX221" s="202"/>
      <c r="AAY221" s="202"/>
      <c r="AAZ221" s="202"/>
      <c r="ABA221" s="202"/>
      <c r="ABB221" s="202"/>
      <c r="ABC221" s="202"/>
      <c r="ABD221" s="202"/>
      <c r="ABE221" s="202"/>
      <c r="ABF221" s="202"/>
      <c r="ABG221" s="202"/>
      <c r="ABH221" s="202"/>
      <c r="ABI221" s="202"/>
      <c r="ABJ221" s="202"/>
      <c r="ABK221" s="202"/>
      <c r="ABL221" s="202"/>
      <c r="ABM221" s="202"/>
      <c r="ABN221" s="202"/>
      <c r="ABO221" s="202"/>
      <c r="ABP221" s="202"/>
      <c r="ABQ221" s="202"/>
      <c r="ABR221" s="202"/>
      <c r="ABS221" s="202"/>
      <c r="ABT221" s="202"/>
      <c r="ABU221" s="202"/>
      <c r="ABV221" s="202"/>
      <c r="ABW221" s="202"/>
      <c r="ABX221" s="202"/>
      <c r="ABY221" s="202"/>
      <c r="ABZ221" s="202"/>
      <c r="ACA221" s="202"/>
      <c r="ACB221" s="202"/>
      <c r="ACC221" s="202"/>
      <c r="ACD221" s="202"/>
      <c r="ACE221" s="202"/>
      <c r="ACF221" s="202"/>
      <c r="ACG221" s="202"/>
      <c r="ACH221" s="202"/>
      <c r="ACI221" s="202"/>
      <c r="ACJ221" s="202"/>
      <c r="ACK221" s="202"/>
      <c r="ACL221" s="202"/>
      <c r="ACM221" s="202"/>
      <c r="ACN221" s="202"/>
      <c r="ACO221" s="202"/>
      <c r="ACP221" s="202"/>
      <c r="ACQ221" s="202"/>
      <c r="ACR221" s="202"/>
      <c r="ACS221" s="202"/>
      <c r="ACT221" s="202"/>
      <c r="ACU221" s="202"/>
      <c r="ACV221" s="202"/>
      <c r="ACW221" s="202"/>
      <c r="ACX221" s="202"/>
      <c r="ACY221" s="202"/>
      <c r="ACZ221" s="202"/>
      <c r="ADA221" s="202"/>
      <c r="ADB221" s="202"/>
      <c r="ADC221" s="202"/>
      <c r="ADD221" s="202"/>
      <c r="ADE221" s="202"/>
      <c r="ADF221" s="202"/>
      <c r="ADG221" s="202"/>
      <c r="ADH221" s="202"/>
      <c r="ADI221" s="202"/>
      <c r="ADJ221" s="202"/>
      <c r="ADK221" s="202"/>
      <c r="ADL221" s="202"/>
      <c r="ADM221" s="202"/>
      <c r="ADN221" s="202"/>
      <c r="ADO221" s="202"/>
      <c r="ADP221" s="202"/>
      <c r="ADQ221" s="202"/>
      <c r="ADR221" s="202"/>
      <c r="ADS221" s="202"/>
      <c r="ADT221" s="202"/>
      <c r="ADU221" s="202"/>
      <c r="ADV221" s="202"/>
      <c r="ADW221" s="202"/>
      <c r="ADX221" s="202"/>
      <c r="ADY221" s="202"/>
      <c r="ADZ221" s="202"/>
      <c r="AEA221" s="202"/>
      <c r="AEB221" s="202"/>
      <c r="AEC221" s="202"/>
      <c r="AED221" s="202"/>
      <c r="AEE221" s="202"/>
      <c r="AEF221" s="202"/>
      <c r="AEG221" s="202"/>
      <c r="AEH221" s="202"/>
      <c r="AEI221" s="202"/>
      <c r="AEJ221" s="202"/>
      <c r="AEK221" s="202"/>
      <c r="AEL221" s="202"/>
      <c r="AEM221" s="202"/>
      <c r="AEN221" s="202"/>
      <c r="AEO221" s="202"/>
      <c r="AEP221" s="202"/>
      <c r="AEQ221" s="202"/>
      <c r="AER221" s="202"/>
      <c r="AES221" s="202"/>
      <c r="AET221" s="202"/>
      <c r="AEU221" s="202"/>
      <c r="AEV221" s="202"/>
      <c r="AEW221" s="202"/>
      <c r="AEX221" s="202"/>
      <c r="AEY221" s="202"/>
      <c r="AEZ221" s="202"/>
      <c r="AFA221" s="202"/>
      <c r="AFB221" s="202"/>
      <c r="AFC221" s="202"/>
      <c r="AFD221" s="202"/>
      <c r="AFE221" s="202"/>
      <c r="AFF221" s="202"/>
      <c r="AFG221" s="202"/>
      <c r="AFH221" s="202"/>
      <c r="AFI221" s="202"/>
      <c r="AFJ221" s="202"/>
      <c r="AFK221" s="202"/>
      <c r="AFL221" s="202"/>
      <c r="AFM221" s="202"/>
      <c r="AFN221" s="202"/>
      <c r="AFO221" s="202"/>
      <c r="AFP221" s="202"/>
      <c r="AFQ221" s="202"/>
      <c r="AFR221" s="202"/>
      <c r="AFS221" s="202"/>
      <c r="AFT221" s="202"/>
      <c r="AFU221" s="202"/>
      <c r="AFV221" s="202"/>
      <c r="AFW221" s="202"/>
      <c r="AFX221" s="202"/>
      <c r="AFY221" s="202"/>
      <c r="AFZ221" s="202"/>
      <c r="AGA221" s="202"/>
      <c r="AGB221" s="202"/>
      <c r="AGC221" s="202"/>
      <c r="AGD221" s="202"/>
      <c r="AGE221" s="202"/>
      <c r="AGF221" s="202"/>
      <c r="AGG221" s="202"/>
      <c r="AGH221" s="202"/>
      <c r="AGI221" s="202"/>
      <c r="AGJ221" s="202"/>
      <c r="AGK221" s="202"/>
      <c r="AGL221" s="202"/>
      <c r="AGM221" s="202"/>
      <c r="AGN221" s="202"/>
      <c r="AGO221" s="202"/>
      <c r="AGP221" s="202"/>
      <c r="AGQ221" s="202"/>
      <c r="AGR221" s="202"/>
      <c r="AGS221" s="202"/>
      <c r="AGT221" s="202"/>
      <c r="AGU221" s="202"/>
      <c r="AGV221" s="202"/>
      <c r="AGW221" s="202"/>
      <c r="AGX221" s="202"/>
      <c r="AGY221" s="202"/>
      <c r="AGZ221" s="202"/>
      <c r="AHA221" s="202"/>
      <c r="AHB221" s="202"/>
      <c r="AHC221" s="202"/>
      <c r="AHD221" s="202"/>
      <c r="AHE221" s="202"/>
      <c r="AHF221" s="202"/>
      <c r="AHG221" s="202"/>
      <c r="AHH221" s="202"/>
      <c r="AHI221" s="202"/>
      <c r="AHJ221" s="202"/>
      <c r="AHK221" s="202"/>
      <c r="AHL221" s="202"/>
      <c r="AHM221" s="202"/>
      <c r="AHN221" s="202"/>
      <c r="AHO221" s="202"/>
      <c r="AHP221" s="202"/>
      <c r="AHQ221" s="202"/>
      <c r="AHR221" s="202"/>
      <c r="AHS221" s="202"/>
      <c r="AHT221" s="202"/>
      <c r="AHU221" s="202"/>
      <c r="AHV221" s="202"/>
      <c r="AHW221" s="202"/>
      <c r="AHX221" s="202"/>
      <c r="AHY221" s="202"/>
      <c r="AHZ221" s="202"/>
      <c r="AIA221" s="202"/>
      <c r="AIB221" s="202"/>
      <c r="AIC221" s="202"/>
      <c r="AID221" s="202"/>
      <c r="AIE221" s="202"/>
      <c r="AIF221" s="202"/>
      <c r="AIG221" s="202"/>
      <c r="AIH221" s="202"/>
      <c r="AII221" s="202"/>
      <c r="AIJ221" s="202"/>
      <c r="AIK221" s="202"/>
      <c r="AIL221" s="202"/>
      <c r="AIM221" s="202"/>
      <c r="AIN221" s="202"/>
      <c r="AIO221" s="202"/>
      <c r="AIP221" s="202"/>
      <c r="AIQ221" s="202"/>
      <c r="AIR221" s="202"/>
      <c r="AIS221" s="202"/>
      <c r="AIT221" s="202"/>
      <c r="AIU221" s="202"/>
      <c r="AIV221" s="202"/>
      <c r="AIW221" s="202"/>
      <c r="AIX221" s="202"/>
      <c r="AIY221" s="202"/>
      <c r="AIZ221" s="202"/>
      <c r="AJA221" s="202"/>
      <c r="AJB221" s="202"/>
      <c r="AJC221" s="202"/>
      <c r="AJD221" s="202"/>
      <c r="AJE221" s="202"/>
      <c r="AJF221" s="202"/>
      <c r="AJG221" s="202"/>
      <c r="AJH221" s="202"/>
      <c r="AJI221" s="202"/>
      <c r="AJJ221" s="202"/>
      <c r="AJK221" s="202"/>
      <c r="AJL221" s="202"/>
      <c r="AJM221" s="202"/>
      <c r="AJN221" s="202"/>
      <c r="AJO221" s="202"/>
      <c r="AJP221" s="202"/>
      <c r="AJQ221" s="202"/>
      <c r="AJR221" s="202"/>
      <c r="AJS221" s="202"/>
      <c r="AJT221" s="202"/>
      <c r="AJU221" s="202"/>
      <c r="AJV221" s="202"/>
      <c r="AJW221" s="202"/>
      <c r="AJX221" s="202"/>
      <c r="AJY221" s="202"/>
      <c r="AJZ221" s="202"/>
      <c r="AKA221" s="202"/>
      <c r="AKB221" s="202"/>
      <c r="AKC221" s="202"/>
      <c r="AKD221" s="202"/>
      <c r="AKE221" s="202"/>
      <c r="AKF221" s="202"/>
      <c r="AKG221" s="202"/>
      <c r="AKH221" s="202"/>
      <c r="AKI221" s="202"/>
      <c r="AKJ221" s="202"/>
      <c r="AKK221" s="202"/>
      <c r="AKL221" s="202"/>
      <c r="AKM221" s="202"/>
      <c r="AKN221" s="202"/>
      <c r="AKO221" s="202"/>
      <c r="AKP221" s="202"/>
      <c r="AKQ221" s="202"/>
      <c r="AKR221" s="202"/>
      <c r="AKS221" s="202"/>
      <c r="AKT221" s="202"/>
      <c r="AKU221" s="202"/>
      <c r="AKV221" s="202"/>
      <c r="AKW221" s="202"/>
      <c r="AKX221" s="202"/>
      <c r="AKY221" s="202"/>
      <c r="AKZ221" s="202"/>
      <c r="ALA221" s="202"/>
      <c r="ALB221" s="202"/>
      <c r="ALC221" s="202"/>
      <c r="ALD221" s="202"/>
      <c r="ALE221" s="202"/>
      <c r="ALF221" s="202"/>
      <c r="ALG221" s="202"/>
      <c r="ALH221" s="202"/>
      <c r="ALI221" s="202"/>
      <c r="ALJ221" s="202"/>
      <c r="ALK221" s="202"/>
      <c r="ALL221" s="202"/>
      <c r="ALM221" s="202"/>
      <c r="ALN221" s="202"/>
      <c r="ALO221" s="202"/>
      <c r="ALP221" s="202"/>
      <c r="ALQ221" s="202"/>
      <c r="ALR221" s="202"/>
      <c r="ALS221" s="202"/>
      <c r="ALT221" s="202"/>
      <c r="ALU221" s="202"/>
      <c r="ALV221" s="202"/>
      <c r="ALW221" s="202"/>
      <c r="ALX221" s="202"/>
      <c r="ALY221" s="202"/>
      <c r="ALZ221" s="202"/>
      <c r="AMA221" s="202"/>
      <c r="AMB221" s="202"/>
      <c r="AMC221" s="202"/>
      <c r="AMD221" s="202"/>
      <c r="AME221" s="202"/>
    </row>
    <row r="222" spans="1:1020" s="208" customFormat="1">
      <c r="A222" s="209"/>
      <c r="B222" s="210"/>
      <c r="C222" s="199"/>
      <c r="D222" s="205"/>
      <c r="E222" s="205"/>
      <c r="F222" s="204"/>
      <c r="G222" s="204"/>
      <c r="H222" s="204"/>
      <c r="I222" s="204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  <c r="BW222" s="202"/>
      <c r="BX222" s="202"/>
      <c r="BY222" s="202"/>
      <c r="BZ222" s="202"/>
      <c r="CA222" s="202"/>
      <c r="CB222" s="202"/>
      <c r="CC222" s="202"/>
      <c r="CD222" s="202"/>
      <c r="CE222" s="202"/>
      <c r="CF222" s="202"/>
      <c r="CG222" s="202"/>
      <c r="CH222" s="202"/>
      <c r="CI222" s="202"/>
      <c r="CJ222" s="202"/>
      <c r="CK222" s="202"/>
      <c r="CL222" s="202"/>
      <c r="CM222" s="202"/>
      <c r="CN222" s="202"/>
      <c r="CO222" s="202"/>
      <c r="CP222" s="202"/>
      <c r="CQ222" s="202"/>
      <c r="CR222" s="202"/>
      <c r="CS222" s="202"/>
      <c r="CT222" s="202"/>
      <c r="CU222" s="202"/>
      <c r="CV222" s="202"/>
      <c r="CW222" s="202"/>
      <c r="CX222" s="202"/>
      <c r="CY222" s="202"/>
      <c r="CZ222" s="202"/>
      <c r="DA222" s="202"/>
      <c r="DB222" s="202"/>
      <c r="DC222" s="202"/>
      <c r="DD222" s="202"/>
      <c r="DE222" s="202"/>
      <c r="DF222" s="202"/>
      <c r="DG222" s="202"/>
      <c r="DH222" s="202"/>
      <c r="DI222" s="202"/>
      <c r="DJ222" s="202"/>
      <c r="DK222" s="202"/>
      <c r="DL222" s="202"/>
      <c r="DM222" s="202"/>
      <c r="DN222" s="202"/>
      <c r="DO222" s="202"/>
      <c r="DP222" s="202"/>
      <c r="DQ222" s="202"/>
      <c r="DR222" s="202"/>
      <c r="DS222" s="202"/>
      <c r="DT222" s="202"/>
      <c r="DU222" s="202"/>
      <c r="DV222" s="202"/>
      <c r="DW222" s="202"/>
      <c r="DX222" s="202"/>
      <c r="DY222" s="202"/>
      <c r="DZ222" s="202"/>
      <c r="EA222" s="202"/>
      <c r="EB222" s="202"/>
      <c r="EC222" s="202"/>
      <c r="ED222" s="202"/>
      <c r="EE222" s="202"/>
      <c r="EF222" s="202"/>
      <c r="EG222" s="202"/>
      <c r="EH222" s="202"/>
      <c r="EI222" s="202"/>
      <c r="EJ222" s="202"/>
      <c r="EK222" s="202"/>
      <c r="EL222" s="202"/>
      <c r="EM222" s="202"/>
      <c r="EN222" s="202"/>
      <c r="EO222" s="202"/>
      <c r="EP222" s="202"/>
      <c r="EQ222" s="202"/>
      <c r="ER222" s="202"/>
      <c r="ES222" s="202"/>
      <c r="ET222" s="202"/>
      <c r="EU222" s="202"/>
      <c r="EV222" s="202"/>
      <c r="EW222" s="202"/>
      <c r="EX222" s="202"/>
      <c r="EY222" s="202"/>
      <c r="EZ222" s="202"/>
      <c r="FA222" s="202"/>
      <c r="FB222" s="202"/>
      <c r="FC222" s="202"/>
      <c r="FD222" s="202"/>
      <c r="FE222" s="202"/>
      <c r="FF222" s="202"/>
      <c r="FG222" s="202"/>
      <c r="FH222" s="202"/>
      <c r="FI222" s="202"/>
      <c r="FJ222" s="202"/>
      <c r="FK222" s="202"/>
      <c r="FL222" s="202"/>
      <c r="FM222" s="202"/>
      <c r="FN222" s="202"/>
      <c r="FO222" s="202"/>
      <c r="FP222" s="202"/>
      <c r="FQ222" s="202"/>
      <c r="FR222" s="202"/>
      <c r="FS222" s="202"/>
      <c r="FT222" s="202"/>
      <c r="FU222" s="202"/>
      <c r="FV222" s="202"/>
      <c r="FW222" s="202"/>
      <c r="FX222" s="202"/>
      <c r="FY222" s="202"/>
      <c r="FZ222" s="202"/>
      <c r="GA222" s="202"/>
      <c r="GB222" s="202"/>
      <c r="GC222" s="202"/>
      <c r="GD222" s="202"/>
      <c r="GE222" s="202"/>
      <c r="GF222" s="202"/>
      <c r="GG222" s="202"/>
      <c r="GH222" s="202"/>
      <c r="GI222" s="202"/>
      <c r="GJ222" s="202"/>
      <c r="GK222" s="202"/>
      <c r="GL222" s="202"/>
      <c r="GM222" s="202"/>
      <c r="GN222" s="202"/>
      <c r="GO222" s="202"/>
      <c r="GP222" s="202"/>
      <c r="GQ222" s="202"/>
      <c r="GR222" s="202"/>
      <c r="GS222" s="202"/>
      <c r="GT222" s="202"/>
      <c r="GU222" s="202"/>
      <c r="GV222" s="202"/>
      <c r="GW222" s="202"/>
      <c r="GX222" s="202"/>
      <c r="GY222" s="202"/>
      <c r="GZ222" s="202"/>
      <c r="HA222" s="202"/>
      <c r="HB222" s="202"/>
      <c r="HC222" s="202"/>
      <c r="HD222" s="202"/>
      <c r="HE222" s="202"/>
      <c r="HF222" s="202"/>
      <c r="HG222" s="202"/>
      <c r="HH222" s="202"/>
      <c r="HI222" s="202"/>
      <c r="HJ222" s="202"/>
      <c r="HK222" s="202"/>
      <c r="HL222" s="202"/>
      <c r="HM222" s="202"/>
      <c r="HN222" s="202"/>
      <c r="HO222" s="202"/>
      <c r="HP222" s="202"/>
      <c r="HQ222" s="202"/>
      <c r="HR222" s="202"/>
      <c r="HS222" s="202"/>
      <c r="HT222" s="202"/>
      <c r="HU222" s="202"/>
      <c r="HV222" s="202"/>
      <c r="HW222" s="202"/>
      <c r="HX222" s="202"/>
      <c r="HY222" s="202"/>
      <c r="HZ222" s="202"/>
      <c r="IA222" s="202"/>
      <c r="IB222" s="202"/>
      <c r="IC222" s="202"/>
      <c r="ID222" s="202"/>
      <c r="IE222" s="202"/>
      <c r="IF222" s="202"/>
      <c r="IG222" s="202"/>
      <c r="IH222" s="202"/>
      <c r="II222" s="202"/>
      <c r="IJ222" s="202"/>
      <c r="IK222" s="202"/>
      <c r="IL222" s="202"/>
      <c r="IM222" s="202"/>
      <c r="IN222" s="202"/>
      <c r="IO222" s="202"/>
      <c r="IP222" s="202"/>
      <c r="IQ222" s="202"/>
      <c r="IR222" s="202"/>
      <c r="IS222" s="202"/>
      <c r="IT222" s="202"/>
      <c r="IU222" s="202"/>
      <c r="IV222" s="202"/>
      <c r="IW222" s="202"/>
      <c r="IX222" s="202"/>
      <c r="IY222" s="202"/>
      <c r="IZ222" s="202"/>
      <c r="JA222" s="202"/>
      <c r="JB222" s="202"/>
      <c r="JC222" s="202"/>
      <c r="JD222" s="202"/>
      <c r="JE222" s="202"/>
      <c r="JF222" s="202"/>
      <c r="JG222" s="202"/>
      <c r="JH222" s="202"/>
      <c r="JI222" s="202"/>
      <c r="JJ222" s="202"/>
      <c r="JK222" s="202"/>
      <c r="JL222" s="202"/>
      <c r="JM222" s="202"/>
      <c r="JN222" s="202"/>
      <c r="JO222" s="202"/>
      <c r="JP222" s="202"/>
      <c r="JQ222" s="202"/>
      <c r="JR222" s="202"/>
      <c r="JS222" s="202"/>
      <c r="JT222" s="202"/>
      <c r="JU222" s="202"/>
      <c r="JV222" s="202"/>
      <c r="JW222" s="202"/>
      <c r="JX222" s="202"/>
      <c r="JY222" s="202"/>
      <c r="JZ222" s="202"/>
      <c r="KA222" s="202"/>
      <c r="KB222" s="202"/>
      <c r="KC222" s="202"/>
      <c r="KD222" s="202"/>
      <c r="KE222" s="202"/>
      <c r="KF222" s="202"/>
      <c r="KG222" s="202"/>
      <c r="KH222" s="202"/>
      <c r="KI222" s="202"/>
      <c r="KJ222" s="202"/>
      <c r="KK222" s="202"/>
      <c r="KL222" s="202"/>
      <c r="KM222" s="202"/>
      <c r="KN222" s="202"/>
      <c r="KO222" s="202"/>
      <c r="KP222" s="202"/>
      <c r="KQ222" s="202"/>
      <c r="KR222" s="202"/>
      <c r="KS222" s="202"/>
      <c r="KT222" s="202"/>
      <c r="KU222" s="202"/>
      <c r="KV222" s="202"/>
      <c r="KW222" s="202"/>
      <c r="KX222" s="202"/>
      <c r="KY222" s="202"/>
      <c r="KZ222" s="202"/>
      <c r="LA222" s="202"/>
      <c r="LB222" s="202"/>
      <c r="LC222" s="202"/>
      <c r="LD222" s="202"/>
      <c r="LE222" s="202"/>
      <c r="LF222" s="202"/>
      <c r="LG222" s="202"/>
      <c r="LH222" s="202"/>
      <c r="LI222" s="202"/>
      <c r="LJ222" s="202"/>
      <c r="LK222" s="202"/>
      <c r="LL222" s="202"/>
      <c r="LM222" s="202"/>
      <c r="LN222" s="202"/>
      <c r="LO222" s="202"/>
      <c r="LP222" s="202"/>
      <c r="LQ222" s="202"/>
      <c r="LR222" s="202"/>
      <c r="LS222" s="202"/>
      <c r="LT222" s="202"/>
      <c r="LU222" s="202"/>
      <c r="LV222" s="202"/>
      <c r="LW222" s="202"/>
      <c r="LX222" s="202"/>
      <c r="LY222" s="202"/>
      <c r="LZ222" s="202"/>
      <c r="MA222" s="202"/>
      <c r="MB222" s="202"/>
      <c r="MC222" s="202"/>
      <c r="MD222" s="202"/>
      <c r="ME222" s="202"/>
      <c r="MF222" s="202"/>
      <c r="MG222" s="202"/>
      <c r="MH222" s="202"/>
      <c r="MI222" s="202"/>
      <c r="MJ222" s="202"/>
      <c r="MK222" s="202"/>
      <c r="ML222" s="202"/>
      <c r="MM222" s="202"/>
      <c r="MN222" s="202"/>
      <c r="MO222" s="202"/>
      <c r="MP222" s="202"/>
      <c r="MQ222" s="202"/>
      <c r="MR222" s="202"/>
      <c r="MS222" s="202"/>
      <c r="MT222" s="202"/>
      <c r="MU222" s="202"/>
      <c r="MV222" s="202"/>
      <c r="MW222" s="202"/>
      <c r="MX222" s="202"/>
      <c r="MY222" s="202"/>
      <c r="MZ222" s="202"/>
      <c r="NA222" s="202"/>
      <c r="NB222" s="202"/>
      <c r="NC222" s="202"/>
      <c r="ND222" s="202"/>
      <c r="NE222" s="202"/>
      <c r="NF222" s="202"/>
      <c r="NG222" s="202"/>
      <c r="NH222" s="202"/>
      <c r="NI222" s="202"/>
      <c r="NJ222" s="202"/>
      <c r="NK222" s="202"/>
      <c r="NL222" s="202"/>
      <c r="NM222" s="202"/>
      <c r="NN222" s="202"/>
      <c r="NO222" s="202"/>
      <c r="NP222" s="202"/>
      <c r="NQ222" s="202"/>
      <c r="NR222" s="202"/>
      <c r="NS222" s="202"/>
      <c r="NT222" s="202"/>
      <c r="NU222" s="202"/>
      <c r="NV222" s="202"/>
      <c r="NW222" s="202"/>
      <c r="NX222" s="202"/>
      <c r="NY222" s="202"/>
      <c r="NZ222" s="202"/>
      <c r="OA222" s="202"/>
      <c r="OB222" s="202"/>
      <c r="OC222" s="202"/>
      <c r="OD222" s="202"/>
      <c r="OE222" s="202"/>
      <c r="OF222" s="202"/>
      <c r="OG222" s="202"/>
      <c r="OH222" s="202"/>
      <c r="OI222" s="202"/>
      <c r="OJ222" s="202"/>
      <c r="OK222" s="202"/>
      <c r="OL222" s="202"/>
      <c r="OM222" s="202"/>
      <c r="ON222" s="202"/>
      <c r="OO222" s="202"/>
      <c r="OP222" s="202"/>
      <c r="OQ222" s="202"/>
      <c r="OR222" s="202"/>
      <c r="OS222" s="202"/>
      <c r="OT222" s="202"/>
      <c r="OU222" s="202"/>
      <c r="OV222" s="202"/>
      <c r="OW222" s="202"/>
      <c r="OX222" s="202"/>
      <c r="OY222" s="202"/>
      <c r="OZ222" s="202"/>
      <c r="PA222" s="202"/>
      <c r="PB222" s="202"/>
      <c r="PC222" s="202"/>
      <c r="PD222" s="202"/>
      <c r="PE222" s="202"/>
      <c r="PF222" s="202"/>
      <c r="PG222" s="202"/>
      <c r="PH222" s="202"/>
      <c r="PI222" s="202"/>
      <c r="PJ222" s="202"/>
      <c r="PK222" s="202"/>
      <c r="PL222" s="202"/>
      <c r="PM222" s="202"/>
      <c r="PN222" s="202"/>
      <c r="PO222" s="202"/>
      <c r="PP222" s="202"/>
      <c r="PQ222" s="202"/>
      <c r="PR222" s="202"/>
      <c r="PS222" s="202"/>
      <c r="PT222" s="202"/>
      <c r="PU222" s="202"/>
      <c r="PV222" s="202"/>
      <c r="PW222" s="202"/>
      <c r="PX222" s="202"/>
      <c r="PY222" s="202"/>
      <c r="PZ222" s="202"/>
      <c r="QA222" s="202"/>
      <c r="QB222" s="202"/>
      <c r="QC222" s="202"/>
      <c r="QD222" s="202"/>
      <c r="QE222" s="202"/>
      <c r="QF222" s="202"/>
      <c r="QG222" s="202"/>
      <c r="QH222" s="202"/>
      <c r="QI222" s="202"/>
      <c r="QJ222" s="202"/>
      <c r="QK222" s="202"/>
      <c r="QL222" s="202"/>
      <c r="QM222" s="202"/>
      <c r="QN222" s="202"/>
      <c r="QO222" s="202"/>
      <c r="QP222" s="202"/>
      <c r="QQ222" s="202"/>
      <c r="QR222" s="202"/>
      <c r="QS222" s="202"/>
      <c r="QT222" s="202"/>
      <c r="QU222" s="202"/>
      <c r="QV222" s="202"/>
      <c r="QW222" s="202"/>
      <c r="QX222" s="202"/>
      <c r="QY222" s="202"/>
      <c r="QZ222" s="202"/>
      <c r="RA222" s="202"/>
      <c r="RB222" s="202"/>
      <c r="RC222" s="202"/>
      <c r="RD222" s="202"/>
      <c r="RE222" s="202"/>
      <c r="RF222" s="202"/>
      <c r="RG222" s="202"/>
      <c r="RH222" s="202"/>
      <c r="RI222" s="202"/>
      <c r="RJ222" s="202"/>
      <c r="RK222" s="202"/>
      <c r="RL222" s="202"/>
      <c r="RM222" s="202"/>
      <c r="RN222" s="202"/>
      <c r="RO222" s="202"/>
      <c r="RP222" s="202"/>
      <c r="RQ222" s="202"/>
      <c r="RR222" s="202"/>
      <c r="RS222" s="202"/>
      <c r="RT222" s="202"/>
      <c r="RU222" s="202"/>
      <c r="RV222" s="202"/>
      <c r="RW222" s="202"/>
      <c r="RX222" s="202"/>
      <c r="RY222" s="202"/>
      <c r="RZ222" s="202"/>
      <c r="SA222" s="202"/>
      <c r="SB222" s="202"/>
      <c r="SC222" s="202"/>
      <c r="SD222" s="202"/>
      <c r="SE222" s="202"/>
      <c r="SF222" s="202"/>
      <c r="SG222" s="202"/>
      <c r="SH222" s="202"/>
      <c r="SI222" s="202"/>
      <c r="SJ222" s="202"/>
      <c r="SK222" s="202"/>
      <c r="SL222" s="202"/>
      <c r="SM222" s="202"/>
      <c r="SN222" s="202"/>
      <c r="SO222" s="202"/>
      <c r="SP222" s="202"/>
      <c r="SQ222" s="202"/>
      <c r="SR222" s="202"/>
      <c r="SS222" s="202"/>
      <c r="ST222" s="202"/>
      <c r="SU222" s="202"/>
      <c r="SV222" s="202"/>
      <c r="SW222" s="202"/>
      <c r="SX222" s="202"/>
      <c r="SY222" s="202"/>
      <c r="SZ222" s="202"/>
      <c r="TA222" s="202"/>
      <c r="TB222" s="202"/>
      <c r="TC222" s="202"/>
      <c r="TD222" s="202"/>
      <c r="TE222" s="202"/>
      <c r="TF222" s="202"/>
      <c r="TG222" s="202"/>
      <c r="TH222" s="202"/>
      <c r="TI222" s="202"/>
      <c r="TJ222" s="202"/>
      <c r="TK222" s="202"/>
      <c r="TL222" s="202"/>
      <c r="TM222" s="202"/>
      <c r="TN222" s="202"/>
      <c r="TO222" s="202"/>
      <c r="TP222" s="202"/>
      <c r="TQ222" s="202"/>
      <c r="TR222" s="202"/>
      <c r="TS222" s="202"/>
      <c r="TT222" s="202"/>
      <c r="TU222" s="202"/>
      <c r="TV222" s="202"/>
      <c r="TW222" s="202"/>
      <c r="TX222" s="202"/>
      <c r="TY222" s="202"/>
      <c r="TZ222" s="202"/>
      <c r="UA222" s="202"/>
      <c r="UB222" s="202"/>
      <c r="UC222" s="202"/>
      <c r="UD222" s="202"/>
      <c r="UE222" s="202"/>
      <c r="UF222" s="202"/>
      <c r="UG222" s="202"/>
      <c r="UH222" s="202"/>
      <c r="UI222" s="202"/>
      <c r="UJ222" s="202"/>
      <c r="UK222" s="202"/>
      <c r="UL222" s="202"/>
      <c r="UM222" s="202"/>
      <c r="UN222" s="202"/>
      <c r="UO222" s="202"/>
      <c r="UP222" s="202"/>
      <c r="UQ222" s="202"/>
      <c r="UR222" s="202"/>
      <c r="US222" s="202"/>
      <c r="UT222" s="202"/>
      <c r="UU222" s="202"/>
      <c r="UV222" s="202"/>
      <c r="UW222" s="202"/>
      <c r="UX222" s="202"/>
      <c r="UY222" s="202"/>
      <c r="UZ222" s="202"/>
      <c r="VA222" s="202"/>
      <c r="VB222" s="202"/>
      <c r="VC222" s="202"/>
      <c r="VD222" s="202"/>
      <c r="VE222" s="202"/>
      <c r="VF222" s="202"/>
      <c r="VG222" s="202"/>
      <c r="VH222" s="202"/>
      <c r="VI222" s="202"/>
      <c r="VJ222" s="202"/>
      <c r="VK222" s="202"/>
      <c r="VL222" s="202"/>
      <c r="VM222" s="202"/>
      <c r="VN222" s="202"/>
      <c r="VO222" s="202"/>
      <c r="VP222" s="202"/>
      <c r="VQ222" s="202"/>
      <c r="VR222" s="202"/>
      <c r="VS222" s="202"/>
      <c r="VT222" s="202"/>
      <c r="VU222" s="202"/>
      <c r="VV222" s="202"/>
      <c r="VW222" s="202"/>
      <c r="VX222" s="202"/>
      <c r="VY222" s="202"/>
      <c r="VZ222" s="202"/>
      <c r="WA222" s="202"/>
      <c r="WB222" s="202"/>
      <c r="WC222" s="202"/>
      <c r="WD222" s="202"/>
      <c r="WE222" s="202"/>
      <c r="WF222" s="202"/>
      <c r="WG222" s="202"/>
      <c r="WH222" s="202"/>
      <c r="WI222" s="202"/>
      <c r="WJ222" s="202"/>
      <c r="WK222" s="202"/>
      <c r="WL222" s="202"/>
      <c r="WM222" s="202"/>
      <c r="WN222" s="202"/>
      <c r="WO222" s="202"/>
      <c r="WP222" s="202"/>
      <c r="WQ222" s="202"/>
      <c r="WR222" s="202"/>
      <c r="WS222" s="202"/>
      <c r="WT222" s="202"/>
      <c r="WU222" s="202"/>
      <c r="WV222" s="202"/>
      <c r="WW222" s="202"/>
      <c r="WX222" s="202"/>
      <c r="WY222" s="202"/>
      <c r="WZ222" s="202"/>
      <c r="XA222" s="202"/>
      <c r="XB222" s="202"/>
      <c r="XC222" s="202"/>
      <c r="XD222" s="202"/>
      <c r="XE222" s="202"/>
      <c r="XF222" s="202"/>
      <c r="XG222" s="202"/>
      <c r="XH222" s="202"/>
      <c r="XI222" s="202"/>
      <c r="XJ222" s="202"/>
      <c r="XK222" s="202"/>
      <c r="XL222" s="202"/>
      <c r="XM222" s="202"/>
      <c r="XN222" s="202"/>
      <c r="XO222" s="202"/>
      <c r="XP222" s="202"/>
      <c r="XQ222" s="202"/>
      <c r="XR222" s="202"/>
      <c r="XS222" s="202"/>
      <c r="XT222" s="202"/>
      <c r="XU222" s="202"/>
      <c r="XV222" s="202"/>
      <c r="XW222" s="202"/>
      <c r="XX222" s="202"/>
      <c r="XY222" s="202"/>
      <c r="XZ222" s="202"/>
      <c r="YA222" s="202"/>
      <c r="YB222" s="202"/>
      <c r="YC222" s="202"/>
      <c r="YD222" s="202"/>
      <c r="YE222" s="202"/>
      <c r="YF222" s="202"/>
      <c r="YG222" s="202"/>
      <c r="YH222" s="202"/>
      <c r="YI222" s="202"/>
      <c r="YJ222" s="202"/>
      <c r="YK222" s="202"/>
      <c r="YL222" s="202"/>
      <c r="YM222" s="202"/>
      <c r="YN222" s="202"/>
      <c r="YO222" s="202"/>
      <c r="YP222" s="202"/>
      <c r="YQ222" s="202"/>
      <c r="YR222" s="202"/>
      <c r="YS222" s="202"/>
      <c r="YT222" s="202"/>
      <c r="YU222" s="202"/>
      <c r="YV222" s="202"/>
      <c r="YW222" s="202"/>
      <c r="YX222" s="202"/>
      <c r="YY222" s="202"/>
      <c r="YZ222" s="202"/>
      <c r="ZA222" s="202"/>
      <c r="ZB222" s="202"/>
      <c r="ZC222" s="202"/>
      <c r="ZD222" s="202"/>
      <c r="ZE222" s="202"/>
      <c r="ZF222" s="202"/>
      <c r="ZG222" s="202"/>
      <c r="ZH222" s="202"/>
      <c r="ZI222" s="202"/>
      <c r="ZJ222" s="202"/>
      <c r="ZK222" s="202"/>
      <c r="ZL222" s="202"/>
      <c r="ZM222" s="202"/>
      <c r="ZN222" s="202"/>
      <c r="ZO222" s="202"/>
      <c r="ZP222" s="202"/>
      <c r="ZQ222" s="202"/>
      <c r="ZR222" s="202"/>
      <c r="ZS222" s="202"/>
      <c r="ZT222" s="202"/>
      <c r="ZU222" s="202"/>
      <c r="ZV222" s="202"/>
      <c r="ZW222" s="202"/>
      <c r="ZX222" s="202"/>
      <c r="ZY222" s="202"/>
      <c r="ZZ222" s="202"/>
      <c r="AAA222" s="202"/>
      <c r="AAB222" s="202"/>
      <c r="AAC222" s="202"/>
      <c r="AAD222" s="202"/>
      <c r="AAE222" s="202"/>
      <c r="AAF222" s="202"/>
      <c r="AAG222" s="202"/>
      <c r="AAH222" s="202"/>
      <c r="AAI222" s="202"/>
      <c r="AAJ222" s="202"/>
      <c r="AAK222" s="202"/>
      <c r="AAL222" s="202"/>
      <c r="AAM222" s="202"/>
      <c r="AAN222" s="202"/>
      <c r="AAO222" s="202"/>
      <c r="AAP222" s="202"/>
      <c r="AAQ222" s="202"/>
      <c r="AAR222" s="202"/>
      <c r="AAS222" s="202"/>
      <c r="AAT222" s="202"/>
      <c r="AAU222" s="202"/>
      <c r="AAV222" s="202"/>
      <c r="AAW222" s="202"/>
      <c r="AAX222" s="202"/>
      <c r="AAY222" s="202"/>
      <c r="AAZ222" s="202"/>
      <c r="ABA222" s="202"/>
      <c r="ABB222" s="202"/>
      <c r="ABC222" s="202"/>
      <c r="ABD222" s="202"/>
      <c r="ABE222" s="202"/>
      <c r="ABF222" s="202"/>
      <c r="ABG222" s="202"/>
      <c r="ABH222" s="202"/>
      <c r="ABI222" s="202"/>
      <c r="ABJ222" s="202"/>
      <c r="ABK222" s="202"/>
      <c r="ABL222" s="202"/>
      <c r="ABM222" s="202"/>
      <c r="ABN222" s="202"/>
      <c r="ABO222" s="202"/>
      <c r="ABP222" s="202"/>
      <c r="ABQ222" s="202"/>
      <c r="ABR222" s="202"/>
      <c r="ABS222" s="202"/>
      <c r="ABT222" s="202"/>
      <c r="ABU222" s="202"/>
      <c r="ABV222" s="202"/>
      <c r="ABW222" s="202"/>
      <c r="ABX222" s="202"/>
      <c r="ABY222" s="202"/>
      <c r="ABZ222" s="202"/>
      <c r="ACA222" s="202"/>
      <c r="ACB222" s="202"/>
      <c r="ACC222" s="202"/>
      <c r="ACD222" s="202"/>
      <c r="ACE222" s="202"/>
      <c r="ACF222" s="202"/>
      <c r="ACG222" s="202"/>
      <c r="ACH222" s="202"/>
      <c r="ACI222" s="202"/>
      <c r="ACJ222" s="202"/>
      <c r="ACK222" s="202"/>
      <c r="ACL222" s="202"/>
      <c r="ACM222" s="202"/>
      <c r="ACN222" s="202"/>
      <c r="ACO222" s="202"/>
      <c r="ACP222" s="202"/>
      <c r="ACQ222" s="202"/>
      <c r="ACR222" s="202"/>
      <c r="ACS222" s="202"/>
      <c r="ACT222" s="202"/>
      <c r="ACU222" s="202"/>
      <c r="ACV222" s="202"/>
      <c r="ACW222" s="202"/>
      <c r="ACX222" s="202"/>
      <c r="ACY222" s="202"/>
      <c r="ACZ222" s="202"/>
      <c r="ADA222" s="202"/>
      <c r="ADB222" s="202"/>
      <c r="ADC222" s="202"/>
      <c r="ADD222" s="202"/>
      <c r="ADE222" s="202"/>
      <c r="ADF222" s="202"/>
      <c r="ADG222" s="202"/>
      <c r="ADH222" s="202"/>
      <c r="ADI222" s="202"/>
      <c r="ADJ222" s="202"/>
      <c r="ADK222" s="202"/>
      <c r="ADL222" s="202"/>
      <c r="ADM222" s="202"/>
      <c r="ADN222" s="202"/>
      <c r="ADO222" s="202"/>
      <c r="ADP222" s="202"/>
      <c r="ADQ222" s="202"/>
      <c r="ADR222" s="202"/>
      <c r="ADS222" s="202"/>
      <c r="ADT222" s="202"/>
      <c r="ADU222" s="202"/>
      <c r="ADV222" s="202"/>
      <c r="ADW222" s="202"/>
      <c r="ADX222" s="202"/>
      <c r="ADY222" s="202"/>
      <c r="ADZ222" s="202"/>
      <c r="AEA222" s="202"/>
      <c r="AEB222" s="202"/>
      <c r="AEC222" s="202"/>
      <c r="AED222" s="202"/>
      <c r="AEE222" s="202"/>
      <c r="AEF222" s="202"/>
      <c r="AEG222" s="202"/>
      <c r="AEH222" s="202"/>
      <c r="AEI222" s="202"/>
      <c r="AEJ222" s="202"/>
      <c r="AEK222" s="202"/>
      <c r="AEL222" s="202"/>
      <c r="AEM222" s="202"/>
      <c r="AEN222" s="202"/>
      <c r="AEO222" s="202"/>
      <c r="AEP222" s="202"/>
      <c r="AEQ222" s="202"/>
      <c r="AER222" s="202"/>
      <c r="AES222" s="202"/>
      <c r="AET222" s="202"/>
      <c r="AEU222" s="202"/>
      <c r="AEV222" s="202"/>
      <c r="AEW222" s="202"/>
      <c r="AEX222" s="202"/>
      <c r="AEY222" s="202"/>
      <c r="AEZ222" s="202"/>
      <c r="AFA222" s="202"/>
      <c r="AFB222" s="202"/>
      <c r="AFC222" s="202"/>
      <c r="AFD222" s="202"/>
      <c r="AFE222" s="202"/>
      <c r="AFF222" s="202"/>
      <c r="AFG222" s="202"/>
      <c r="AFH222" s="202"/>
      <c r="AFI222" s="202"/>
      <c r="AFJ222" s="202"/>
      <c r="AFK222" s="202"/>
      <c r="AFL222" s="202"/>
      <c r="AFM222" s="202"/>
      <c r="AFN222" s="202"/>
      <c r="AFO222" s="202"/>
      <c r="AFP222" s="202"/>
      <c r="AFQ222" s="202"/>
      <c r="AFR222" s="202"/>
      <c r="AFS222" s="202"/>
      <c r="AFT222" s="202"/>
      <c r="AFU222" s="202"/>
      <c r="AFV222" s="202"/>
      <c r="AFW222" s="202"/>
      <c r="AFX222" s="202"/>
      <c r="AFY222" s="202"/>
      <c r="AFZ222" s="202"/>
      <c r="AGA222" s="202"/>
      <c r="AGB222" s="202"/>
      <c r="AGC222" s="202"/>
      <c r="AGD222" s="202"/>
      <c r="AGE222" s="202"/>
      <c r="AGF222" s="202"/>
      <c r="AGG222" s="202"/>
      <c r="AGH222" s="202"/>
      <c r="AGI222" s="202"/>
      <c r="AGJ222" s="202"/>
      <c r="AGK222" s="202"/>
      <c r="AGL222" s="202"/>
      <c r="AGM222" s="202"/>
      <c r="AGN222" s="202"/>
      <c r="AGO222" s="202"/>
      <c r="AGP222" s="202"/>
      <c r="AGQ222" s="202"/>
      <c r="AGR222" s="202"/>
      <c r="AGS222" s="202"/>
      <c r="AGT222" s="202"/>
      <c r="AGU222" s="202"/>
      <c r="AGV222" s="202"/>
      <c r="AGW222" s="202"/>
      <c r="AGX222" s="202"/>
      <c r="AGY222" s="202"/>
      <c r="AGZ222" s="202"/>
      <c r="AHA222" s="202"/>
      <c r="AHB222" s="202"/>
      <c r="AHC222" s="202"/>
      <c r="AHD222" s="202"/>
      <c r="AHE222" s="202"/>
      <c r="AHF222" s="202"/>
      <c r="AHG222" s="202"/>
      <c r="AHH222" s="202"/>
      <c r="AHI222" s="202"/>
      <c r="AHJ222" s="202"/>
      <c r="AHK222" s="202"/>
      <c r="AHL222" s="202"/>
      <c r="AHM222" s="202"/>
      <c r="AHN222" s="202"/>
      <c r="AHO222" s="202"/>
      <c r="AHP222" s="202"/>
      <c r="AHQ222" s="202"/>
      <c r="AHR222" s="202"/>
      <c r="AHS222" s="202"/>
      <c r="AHT222" s="202"/>
      <c r="AHU222" s="202"/>
      <c r="AHV222" s="202"/>
      <c r="AHW222" s="202"/>
      <c r="AHX222" s="202"/>
      <c r="AHY222" s="202"/>
      <c r="AHZ222" s="202"/>
      <c r="AIA222" s="202"/>
      <c r="AIB222" s="202"/>
      <c r="AIC222" s="202"/>
      <c r="AID222" s="202"/>
      <c r="AIE222" s="202"/>
      <c r="AIF222" s="202"/>
      <c r="AIG222" s="202"/>
      <c r="AIH222" s="202"/>
      <c r="AII222" s="202"/>
      <c r="AIJ222" s="202"/>
      <c r="AIK222" s="202"/>
      <c r="AIL222" s="202"/>
      <c r="AIM222" s="202"/>
      <c r="AIN222" s="202"/>
      <c r="AIO222" s="202"/>
      <c r="AIP222" s="202"/>
      <c r="AIQ222" s="202"/>
      <c r="AIR222" s="202"/>
      <c r="AIS222" s="202"/>
      <c r="AIT222" s="202"/>
      <c r="AIU222" s="202"/>
      <c r="AIV222" s="202"/>
      <c r="AIW222" s="202"/>
      <c r="AIX222" s="202"/>
      <c r="AIY222" s="202"/>
      <c r="AIZ222" s="202"/>
      <c r="AJA222" s="202"/>
      <c r="AJB222" s="202"/>
      <c r="AJC222" s="202"/>
      <c r="AJD222" s="202"/>
      <c r="AJE222" s="202"/>
      <c r="AJF222" s="202"/>
      <c r="AJG222" s="202"/>
      <c r="AJH222" s="202"/>
      <c r="AJI222" s="202"/>
      <c r="AJJ222" s="202"/>
      <c r="AJK222" s="202"/>
      <c r="AJL222" s="202"/>
      <c r="AJM222" s="202"/>
      <c r="AJN222" s="202"/>
      <c r="AJO222" s="202"/>
      <c r="AJP222" s="202"/>
      <c r="AJQ222" s="202"/>
      <c r="AJR222" s="202"/>
      <c r="AJS222" s="202"/>
      <c r="AJT222" s="202"/>
      <c r="AJU222" s="202"/>
      <c r="AJV222" s="202"/>
      <c r="AJW222" s="202"/>
      <c r="AJX222" s="202"/>
      <c r="AJY222" s="202"/>
      <c r="AJZ222" s="202"/>
      <c r="AKA222" s="202"/>
      <c r="AKB222" s="202"/>
      <c r="AKC222" s="202"/>
      <c r="AKD222" s="202"/>
      <c r="AKE222" s="202"/>
      <c r="AKF222" s="202"/>
      <c r="AKG222" s="202"/>
      <c r="AKH222" s="202"/>
      <c r="AKI222" s="202"/>
      <c r="AKJ222" s="202"/>
      <c r="AKK222" s="202"/>
      <c r="AKL222" s="202"/>
      <c r="AKM222" s="202"/>
      <c r="AKN222" s="202"/>
      <c r="AKO222" s="202"/>
      <c r="AKP222" s="202"/>
      <c r="AKQ222" s="202"/>
      <c r="AKR222" s="202"/>
      <c r="AKS222" s="202"/>
      <c r="AKT222" s="202"/>
      <c r="AKU222" s="202"/>
      <c r="AKV222" s="202"/>
      <c r="AKW222" s="202"/>
      <c r="AKX222" s="202"/>
      <c r="AKY222" s="202"/>
      <c r="AKZ222" s="202"/>
      <c r="ALA222" s="202"/>
      <c r="ALB222" s="202"/>
      <c r="ALC222" s="202"/>
      <c r="ALD222" s="202"/>
      <c r="ALE222" s="202"/>
      <c r="ALF222" s="202"/>
      <c r="ALG222" s="202"/>
      <c r="ALH222" s="202"/>
      <c r="ALI222" s="202"/>
      <c r="ALJ222" s="202"/>
      <c r="ALK222" s="202"/>
      <c r="ALL222" s="202"/>
      <c r="ALM222" s="202"/>
      <c r="ALN222" s="202"/>
      <c r="ALO222" s="202"/>
      <c r="ALP222" s="202"/>
      <c r="ALQ222" s="202"/>
      <c r="ALR222" s="202"/>
      <c r="ALS222" s="202"/>
      <c r="ALT222" s="202"/>
      <c r="ALU222" s="202"/>
      <c r="ALV222" s="202"/>
      <c r="ALW222" s="202"/>
      <c r="ALX222" s="202"/>
      <c r="ALY222" s="202"/>
      <c r="ALZ222" s="202"/>
      <c r="AMA222" s="202"/>
      <c r="AMB222" s="202"/>
      <c r="AMC222" s="202"/>
      <c r="AMD222" s="202"/>
      <c r="AME222" s="202"/>
    </row>
    <row r="223" spans="1:1020" s="208" customFormat="1">
      <c r="A223" s="209"/>
      <c r="B223" s="210"/>
      <c r="C223" s="199"/>
      <c r="D223" s="205"/>
      <c r="E223" s="205"/>
      <c r="F223" s="204"/>
      <c r="G223" s="204"/>
      <c r="H223" s="204"/>
      <c r="I223" s="204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  <c r="BL223" s="202"/>
      <c r="BM223" s="202"/>
      <c r="BN223" s="202"/>
      <c r="BO223" s="202"/>
      <c r="BP223" s="202"/>
      <c r="BQ223" s="202"/>
      <c r="BR223" s="202"/>
      <c r="BS223" s="202"/>
      <c r="BT223" s="202"/>
      <c r="BU223" s="202"/>
      <c r="BV223" s="202"/>
      <c r="BW223" s="202"/>
      <c r="BX223" s="202"/>
      <c r="BY223" s="202"/>
      <c r="BZ223" s="202"/>
      <c r="CA223" s="202"/>
      <c r="CB223" s="202"/>
      <c r="CC223" s="202"/>
      <c r="CD223" s="202"/>
      <c r="CE223" s="202"/>
      <c r="CF223" s="202"/>
      <c r="CG223" s="202"/>
      <c r="CH223" s="202"/>
      <c r="CI223" s="202"/>
      <c r="CJ223" s="202"/>
      <c r="CK223" s="202"/>
      <c r="CL223" s="202"/>
      <c r="CM223" s="202"/>
      <c r="CN223" s="202"/>
      <c r="CO223" s="202"/>
      <c r="CP223" s="202"/>
      <c r="CQ223" s="202"/>
      <c r="CR223" s="202"/>
      <c r="CS223" s="202"/>
      <c r="CT223" s="202"/>
      <c r="CU223" s="202"/>
      <c r="CV223" s="202"/>
      <c r="CW223" s="202"/>
      <c r="CX223" s="202"/>
      <c r="CY223" s="202"/>
      <c r="CZ223" s="202"/>
      <c r="DA223" s="202"/>
      <c r="DB223" s="202"/>
      <c r="DC223" s="202"/>
      <c r="DD223" s="202"/>
      <c r="DE223" s="202"/>
      <c r="DF223" s="202"/>
      <c r="DG223" s="202"/>
      <c r="DH223" s="202"/>
      <c r="DI223" s="202"/>
      <c r="DJ223" s="202"/>
      <c r="DK223" s="202"/>
      <c r="DL223" s="202"/>
      <c r="DM223" s="202"/>
      <c r="DN223" s="202"/>
      <c r="DO223" s="202"/>
      <c r="DP223" s="202"/>
      <c r="DQ223" s="202"/>
      <c r="DR223" s="202"/>
      <c r="DS223" s="202"/>
      <c r="DT223" s="202"/>
      <c r="DU223" s="202"/>
      <c r="DV223" s="202"/>
      <c r="DW223" s="202"/>
      <c r="DX223" s="202"/>
      <c r="DY223" s="202"/>
      <c r="DZ223" s="202"/>
      <c r="EA223" s="202"/>
      <c r="EB223" s="202"/>
      <c r="EC223" s="202"/>
      <c r="ED223" s="202"/>
      <c r="EE223" s="202"/>
      <c r="EF223" s="202"/>
      <c r="EG223" s="202"/>
      <c r="EH223" s="202"/>
      <c r="EI223" s="202"/>
      <c r="EJ223" s="202"/>
      <c r="EK223" s="202"/>
      <c r="EL223" s="202"/>
      <c r="EM223" s="202"/>
      <c r="EN223" s="202"/>
      <c r="EO223" s="202"/>
      <c r="EP223" s="202"/>
      <c r="EQ223" s="202"/>
      <c r="ER223" s="202"/>
      <c r="ES223" s="202"/>
      <c r="ET223" s="202"/>
      <c r="EU223" s="202"/>
      <c r="EV223" s="202"/>
      <c r="EW223" s="202"/>
      <c r="EX223" s="202"/>
      <c r="EY223" s="202"/>
      <c r="EZ223" s="202"/>
      <c r="FA223" s="202"/>
      <c r="FB223" s="202"/>
      <c r="FC223" s="202"/>
      <c r="FD223" s="202"/>
      <c r="FE223" s="202"/>
      <c r="FF223" s="202"/>
      <c r="FG223" s="202"/>
      <c r="FH223" s="202"/>
      <c r="FI223" s="202"/>
      <c r="FJ223" s="202"/>
      <c r="FK223" s="202"/>
      <c r="FL223" s="202"/>
      <c r="FM223" s="202"/>
      <c r="FN223" s="202"/>
      <c r="FO223" s="202"/>
      <c r="FP223" s="202"/>
      <c r="FQ223" s="202"/>
      <c r="FR223" s="202"/>
      <c r="FS223" s="202"/>
      <c r="FT223" s="202"/>
      <c r="FU223" s="202"/>
      <c r="FV223" s="202"/>
      <c r="FW223" s="202"/>
      <c r="FX223" s="202"/>
      <c r="FY223" s="202"/>
      <c r="FZ223" s="202"/>
      <c r="GA223" s="202"/>
      <c r="GB223" s="202"/>
      <c r="GC223" s="202"/>
      <c r="GD223" s="202"/>
      <c r="GE223" s="202"/>
      <c r="GF223" s="202"/>
      <c r="GG223" s="202"/>
      <c r="GH223" s="202"/>
      <c r="GI223" s="202"/>
      <c r="GJ223" s="202"/>
      <c r="GK223" s="202"/>
      <c r="GL223" s="202"/>
      <c r="GM223" s="202"/>
      <c r="GN223" s="202"/>
      <c r="GO223" s="202"/>
      <c r="GP223" s="202"/>
      <c r="GQ223" s="202"/>
      <c r="GR223" s="202"/>
      <c r="GS223" s="202"/>
      <c r="GT223" s="202"/>
      <c r="GU223" s="202"/>
      <c r="GV223" s="202"/>
      <c r="GW223" s="202"/>
      <c r="GX223" s="202"/>
      <c r="GY223" s="202"/>
      <c r="GZ223" s="202"/>
      <c r="HA223" s="202"/>
      <c r="HB223" s="202"/>
      <c r="HC223" s="202"/>
      <c r="HD223" s="202"/>
      <c r="HE223" s="202"/>
      <c r="HF223" s="202"/>
      <c r="HG223" s="202"/>
      <c r="HH223" s="202"/>
      <c r="HI223" s="202"/>
      <c r="HJ223" s="202"/>
      <c r="HK223" s="202"/>
      <c r="HL223" s="202"/>
      <c r="HM223" s="202"/>
      <c r="HN223" s="202"/>
      <c r="HO223" s="202"/>
      <c r="HP223" s="202"/>
      <c r="HQ223" s="202"/>
      <c r="HR223" s="202"/>
      <c r="HS223" s="202"/>
      <c r="HT223" s="202"/>
      <c r="HU223" s="202"/>
      <c r="HV223" s="202"/>
      <c r="HW223" s="202"/>
      <c r="HX223" s="202"/>
      <c r="HY223" s="202"/>
      <c r="HZ223" s="202"/>
      <c r="IA223" s="202"/>
      <c r="IB223" s="202"/>
      <c r="IC223" s="202"/>
      <c r="ID223" s="202"/>
      <c r="IE223" s="202"/>
      <c r="IF223" s="202"/>
      <c r="IG223" s="202"/>
      <c r="IH223" s="202"/>
      <c r="II223" s="202"/>
      <c r="IJ223" s="202"/>
      <c r="IK223" s="202"/>
      <c r="IL223" s="202"/>
      <c r="IM223" s="202"/>
      <c r="IN223" s="202"/>
      <c r="IO223" s="202"/>
      <c r="IP223" s="202"/>
      <c r="IQ223" s="202"/>
      <c r="IR223" s="202"/>
      <c r="IS223" s="202"/>
      <c r="IT223" s="202"/>
      <c r="IU223" s="202"/>
      <c r="IV223" s="202"/>
      <c r="IW223" s="202"/>
      <c r="IX223" s="202"/>
      <c r="IY223" s="202"/>
      <c r="IZ223" s="202"/>
      <c r="JA223" s="202"/>
      <c r="JB223" s="202"/>
      <c r="JC223" s="202"/>
      <c r="JD223" s="202"/>
      <c r="JE223" s="202"/>
      <c r="JF223" s="202"/>
      <c r="JG223" s="202"/>
      <c r="JH223" s="202"/>
      <c r="JI223" s="202"/>
      <c r="JJ223" s="202"/>
      <c r="JK223" s="202"/>
      <c r="JL223" s="202"/>
      <c r="JM223" s="202"/>
      <c r="JN223" s="202"/>
      <c r="JO223" s="202"/>
      <c r="JP223" s="202"/>
      <c r="JQ223" s="202"/>
      <c r="JR223" s="202"/>
      <c r="JS223" s="202"/>
      <c r="JT223" s="202"/>
      <c r="JU223" s="202"/>
      <c r="JV223" s="202"/>
      <c r="JW223" s="202"/>
      <c r="JX223" s="202"/>
      <c r="JY223" s="202"/>
      <c r="JZ223" s="202"/>
      <c r="KA223" s="202"/>
      <c r="KB223" s="202"/>
      <c r="KC223" s="202"/>
      <c r="KD223" s="202"/>
      <c r="KE223" s="202"/>
      <c r="KF223" s="202"/>
      <c r="KG223" s="202"/>
      <c r="KH223" s="202"/>
      <c r="KI223" s="202"/>
      <c r="KJ223" s="202"/>
      <c r="KK223" s="202"/>
      <c r="KL223" s="202"/>
      <c r="KM223" s="202"/>
      <c r="KN223" s="202"/>
      <c r="KO223" s="202"/>
      <c r="KP223" s="202"/>
      <c r="KQ223" s="202"/>
      <c r="KR223" s="202"/>
      <c r="KS223" s="202"/>
      <c r="KT223" s="202"/>
      <c r="KU223" s="202"/>
      <c r="KV223" s="202"/>
      <c r="KW223" s="202"/>
      <c r="KX223" s="202"/>
      <c r="KY223" s="202"/>
      <c r="KZ223" s="202"/>
      <c r="LA223" s="202"/>
      <c r="LB223" s="202"/>
      <c r="LC223" s="202"/>
      <c r="LD223" s="202"/>
      <c r="LE223" s="202"/>
      <c r="LF223" s="202"/>
      <c r="LG223" s="202"/>
      <c r="LH223" s="202"/>
      <c r="LI223" s="202"/>
      <c r="LJ223" s="202"/>
      <c r="LK223" s="202"/>
      <c r="LL223" s="202"/>
      <c r="LM223" s="202"/>
      <c r="LN223" s="202"/>
      <c r="LO223" s="202"/>
      <c r="LP223" s="202"/>
      <c r="LQ223" s="202"/>
      <c r="LR223" s="202"/>
      <c r="LS223" s="202"/>
      <c r="LT223" s="202"/>
      <c r="LU223" s="202"/>
      <c r="LV223" s="202"/>
      <c r="LW223" s="202"/>
      <c r="LX223" s="202"/>
      <c r="LY223" s="202"/>
      <c r="LZ223" s="202"/>
      <c r="MA223" s="202"/>
      <c r="MB223" s="202"/>
      <c r="MC223" s="202"/>
      <c r="MD223" s="202"/>
      <c r="ME223" s="202"/>
      <c r="MF223" s="202"/>
      <c r="MG223" s="202"/>
      <c r="MH223" s="202"/>
      <c r="MI223" s="202"/>
      <c r="MJ223" s="202"/>
      <c r="MK223" s="202"/>
      <c r="ML223" s="202"/>
      <c r="MM223" s="202"/>
      <c r="MN223" s="202"/>
      <c r="MO223" s="202"/>
      <c r="MP223" s="202"/>
      <c r="MQ223" s="202"/>
      <c r="MR223" s="202"/>
      <c r="MS223" s="202"/>
      <c r="MT223" s="202"/>
      <c r="MU223" s="202"/>
      <c r="MV223" s="202"/>
      <c r="MW223" s="202"/>
      <c r="MX223" s="202"/>
      <c r="MY223" s="202"/>
      <c r="MZ223" s="202"/>
      <c r="NA223" s="202"/>
      <c r="NB223" s="202"/>
      <c r="NC223" s="202"/>
      <c r="ND223" s="202"/>
      <c r="NE223" s="202"/>
      <c r="NF223" s="202"/>
      <c r="NG223" s="202"/>
      <c r="NH223" s="202"/>
      <c r="NI223" s="202"/>
      <c r="NJ223" s="202"/>
      <c r="NK223" s="202"/>
      <c r="NL223" s="202"/>
      <c r="NM223" s="202"/>
      <c r="NN223" s="202"/>
      <c r="NO223" s="202"/>
      <c r="NP223" s="202"/>
      <c r="NQ223" s="202"/>
      <c r="NR223" s="202"/>
      <c r="NS223" s="202"/>
      <c r="NT223" s="202"/>
      <c r="NU223" s="202"/>
      <c r="NV223" s="202"/>
      <c r="NW223" s="202"/>
      <c r="NX223" s="202"/>
      <c r="NY223" s="202"/>
      <c r="NZ223" s="202"/>
      <c r="OA223" s="202"/>
      <c r="OB223" s="202"/>
      <c r="OC223" s="202"/>
      <c r="OD223" s="202"/>
      <c r="OE223" s="202"/>
      <c r="OF223" s="202"/>
      <c r="OG223" s="202"/>
      <c r="OH223" s="202"/>
      <c r="OI223" s="202"/>
      <c r="OJ223" s="202"/>
      <c r="OK223" s="202"/>
      <c r="OL223" s="202"/>
      <c r="OM223" s="202"/>
      <c r="ON223" s="202"/>
      <c r="OO223" s="202"/>
      <c r="OP223" s="202"/>
      <c r="OQ223" s="202"/>
      <c r="OR223" s="202"/>
      <c r="OS223" s="202"/>
      <c r="OT223" s="202"/>
      <c r="OU223" s="202"/>
      <c r="OV223" s="202"/>
      <c r="OW223" s="202"/>
      <c r="OX223" s="202"/>
      <c r="OY223" s="202"/>
      <c r="OZ223" s="202"/>
      <c r="PA223" s="202"/>
      <c r="PB223" s="202"/>
      <c r="PC223" s="202"/>
      <c r="PD223" s="202"/>
      <c r="PE223" s="202"/>
      <c r="PF223" s="202"/>
      <c r="PG223" s="202"/>
      <c r="PH223" s="202"/>
      <c r="PI223" s="202"/>
      <c r="PJ223" s="202"/>
      <c r="PK223" s="202"/>
      <c r="PL223" s="202"/>
      <c r="PM223" s="202"/>
      <c r="PN223" s="202"/>
      <c r="PO223" s="202"/>
      <c r="PP223" s="202"/>
      <c r="PQ223" s="202"/>
      <c r="PR223" s="202"/>
      <c r="PS223" s="202"/>
      <c r="PT223" s="202"/>
      <c r="PU223" s="202"/>
      <c r="PV223" s="202"/>
      <c r="PW223" s="202"/>
      <c r="PX223" s="202"/>
      <c r="PY223" s="202"/>
      <c r="PZ223" s="202"/>
      <c r="QA223" s="202"/>
      <c r="QB223" s="202"/>
      <c r="QC223" s="202"/>
      <c r="QD223" s="202"/>
      <c r="QE223" s="202"/>
      <c r="QF223" s="202"/>
      <c r="QG223" s="202"/>
      <c r="QH223" s="202"/>
      <c r="QI223" s="202"/>
      <c r="QJ223" s="202"/>
      <c r="QK223" s="202"/>
      <c r="QL223" s="202"/>
      <c r="QM223" s="202"/>
      <c r="QN223" s="202"/>
      <c r="QO223" s="202"/>
      <c r="QP223" s="202"/>
      <c r="QQ223" s="202"/>
      <c r="QR223" s="202"/>
      <c r="QS223" s="202"/>
      <c r="QT223" s="202"/>
      <c r="QU223" s="202"/>
      <c r="QV223" s="202"/>
      <c r="QW223" s="202"/>
      <c r="QX223" s="202"/>
      <c r="QY223" s="202"/>
      <c r="QZ223" s="202"/>
      <c r="RA223" s="202"/>
      <c r="RB223" s="202"/>
      <c r="RC223" s="202"/>
      <c r="RD223" s="202"/>
      <c r="RE223" s="202"/>
      <c r="RF223" s="202"/>
      <c r="RG223" s="202"/>
      <c r="RH223" s="202"/>
      <c r="RI223" s="202"/>
      <c r="RJ223" s="202"/>
      <c r="RK223" s="202"/>
      <c r="RL223" s="202"/>
      <c r="RM223" s="202"/>
      <c r="RN223" s="202"/>
      <c r="RO223" s="202"/>
      <c r="RP223" s="202"/>
      <c r="RQ223" s="202"/>
      <c r="RR223" s="202"/>
      <c r="RS223" s="202"/>
      <c r="RT223" s="202"/>
      <c r="RU223" s="202"/>
      <c r="RV223" s="202"/>
      <c r="RW223" s="202"/>
      <c r="RX223" s="202"/>
      <c r="RY223" s="202"/>
      <c r="RZ223" s="202"/>
      <c r="SA223" s="202"/>
      <c r="SB223" s="202"/>
      <c r="SC223" s="202"/>
      <c r="SD223" s="202"/>
      <c r="SE223" s="202"/>
      <c r="SF223" s="202"/>
      <c r="SG223" s="202"/>
      <c r="SH223" s="202"/>
      <c r="SI223" s="202"/>
      <c r="SJ223" s="202"/>
      <c r="SK223" s="202"/>
      <c r="SL223" s="202"/>
      <c r="SM223" s="202"/>
      <c r="SN223" s="202"/>
      <c r="SO223" s="202"/>
      <c r="SP223" s="202"/>
      <c r="SQ223" s="202"/>
      <c r="SR223" s="202"/>
      <c r="SS223" s="202"/>
      <c r="ST223" s="202"/>
      <c r="SU223" s="202"/>
      <c r="SV223" s="202"/>
      <c r="SW223" s="202"/>
      <c r="SX223" s="202"/>
      <c r="SY223" s="202"/>
      <c r="SZ223" s="202"/>
      <c r="TA223" s="202"/>
      <c r="TB223" s="202"/>
      <c r="TC223" s="202"/>
      <c r="TD223" s="202"/>
      <c r="TE223" s="202"/>
      <c r="TF223" s="202"/>
      <c r="TG223" s="202"/>
      <c r="TH223" s="202"/>
      <c r="TI223" s="202"/>
      <c r="TJ223" s="202"/>
      <c r="TK223" s="202"/>
      <c r="TL223" s="202"/>
      <c r="TM223" s="202"/>
      <c r="TN223" s="202"/>
      <c r="TO223" s="202"/>
      <c r="TP223" s="202"/>
      <c r="TQ223" s="202"/>
      <c r="TR223" s="202"/>
      <c r="TS223" s="202"/>
      <c r="TT223" s="202"/>
      <c r="TU223" s="202"/>
      <c r="TV223" s="202"/>
      <c r="TW223" s="202"/>
      <c r="TX223" s="202"/>
      <c r="TY223" s="202"/>
      <c r="TZ223" s="202"/>
      <c r="UA223" s="202"/>
      <c r="UB223" s="202"/>
      <c r="UC223" s="202"/>
      <c r="UD223" s="202"/>
      <c r="UE223" s="202"/>
      <c r="UF223" s="202"/>
      <c r="UG223" s="202"/>
      <c r="UH223" s="202"/>
      <c r="UI223" s="202"/>
      <c r="UJ223" s="202"/>
      <c r="UK223" s="202"/>
      <c r="UL223" s="202"/>
      <c r="UM223" s="202"/>
      <c r="UN223" s="202"/>
      <c r="UO223" s="202"/>
      <c r="UP223" s="202"/>
      <c r="UQ223" s="202"/>
      <c r="UR223" s="202"/>
      <c r="US223" s="202"/>
      <c r="UT223" s="202"/>
      <c r="UU223" s="202"/>
      <c r="UV223" s="202"/>
      <c r="UW223" s="202"/>
      <c r="UX223" s="202"/>
      <c r="UY223" s="202"/>
      <c r="UZ223" s="202"/>
      <c r="VA223" s="202"/>
      <c r="VB223" s="202"/>
      <c r="VC223" s="202"/>
      <c r="VD223" s="202"/>
      <c r="VE223" s="202"/>
      <c r="VF223" s="202"/>
      <c r="VG223" s="202"/>
      <c r="VH223" s="202"/>
      <c r="VI223" s="202"/>
      <c r="VJ223" s="202"/>
      <c r="VK223" s="202"/>
      <c r="VL223" s="202"/>
      <c r="VM223" s="202"/>
      <c r="VN223" s="202"/>
      <c r="VO223" s="202"/>
      <c r="VP223" s="202"/>
      <c r="VQ223" s="202"/>
      <c r="VR223" s="202"/>
      <c r="VS223" s="202"/>
      <c r="VT223" s="202"/>
      <c r="VU223" s="202"/>
      <c r="VV223" s="202"/>
      <c r="VW223" s="202"/>
      <c r="VX223" s="202"/>
      <c r="VY223" s="202"/>
      <c r="VZ223" s="202"/>
      <c r="WA223" s="202"/>
      <c r="WB223" s="202"/>
      <c r="WC223" s="202"/>
      <c r="WD223" s="202"/>
      <c r="WE223" s="202"/>
      <c r="WF223" s="202"/>
      <c r="WG223" s="202"/>
      <c r="WH223" s="202"/>
      <c r="WI223" s="202"/>
      <c r="WJ223" s="202"/>
      <c r="WK223" s="202"/>
      <c r="WL223" s="202"/>
      <c r="WM223" s="202"/>
      <c r="WN223" s="202"/>
      <c r="WO223" s="202"/>
      <c r="WP223" s="202"/>
      <c r="WQ223" s="202"/>
      <c r="WR223" s="202"/>
      <c r="WS223" s="202"/>
      <c r="WT223" s="202"/>
      <c r="WU223" s="202"/>
      <c r="WV223" s="202"/>
      <c r="WW223" s="202"/>
      <c r="WX223" s="202"/>
      <c r="WY223" s="202"/>
      <c r="WZ223" s="202"/>
      <c r="XA223" s="202"/>
      <c r="XB223" s="202"/>
      <c r="XC223" s="202"/>
      <c r="XD223" s="202"/>
      <c r="XE223" s="202"/>
      <c r="XF223" s="202"/>
      <c r="XG223" s="202"/>
      <c r="XH223" s="202"/>
      <c r="XI223" s="202"/>
      <c r="XJ223" s="202"/>
      <c r="XK223" s="202"/>
      <c r="XL223" s="202"/>
      <c r="XM223" s="202"/>
      <c r="XN223" s="202"/>
      <c r="XO223" s="202"/>
      <c r="XP223" s="202"/>
      <c r="XQ223" s="202"/>
      <c r="XR223" s="202"/>
      <c r="XS223" s="202"/>
      <c r="XT223" s="202"/>
      <c r="XU223" s="202"/>
      <c r="XV223" s="202"/>
      <c r="XW223" s="202"/>
      <c r="XX223" s="202"/>
      <c r="XY223" s="202"/>
      <c r="XZ223" s="202"/>
      <c r="YA223" s="202"/>
      <c r="YB223" s="202"/>
      <c r="YC223" s="202"/>
      <c r="YD223" s="202"/>
      <c r="YE223" s="202"/>
      <c r="YF223" s="202"/>
      <c r="YG223" s="202"/>
      <c r="YH223" s="202"/>
      <c r="YI223" s="202"/>
      <c r="YJ223" s="202"/>
      <c r="YK223" s="202"/>
      <c r="YL223" s="202"/>
      <c r="YM223" s="202"/>
      <c r="YN223" s="202"/>
      <c r="YO223" s="202"/>
      <c r="YP223" s="202"/>
      <c r="YQ223" s="202"/>
      <c r="YR223" s="202"/>
      <c r="YS223" s="202"/>
      <c r="YT223" s="202"/>
      <c r="YU223" s="202"/>
      <c r="YV223" s="202"/>
      <c r="YW223" s="202"/>
      <c r="YX223" s="202"/>
      <c r="YY223" s="202"/>
      <c r="YZ223" s="202"/>
      <c r="ZA223" s="202"/>
      <c r="ZB223" s="202"/>
      <c r="ZC223" s="202"/>
      <c r="ZD223" s="202"/>
      <c r="ZE223" s="202"/>
      <c r="ZF223" s="202"/>
      <c r="ZG223" s="202"/>
      <c r="ZH223" s="202"/>
      <c r="ZI223" s="202"/>
      <c r="ZJ223" s="202"/>
      <c r="ZK223" s="202"/>
      <c r="ZL223" s="202"/>
      <c r="ZM223" s="202"/>
      <c r="ZN223" s="202"/>
      <c r="ZO223" s="202"/>
      <c r="ZP223" s="202"/>
      <c r="ZQ223" s="202"/>
      <c r="ZR223" s="202"/>
      <c r="ZS223" s="202"/>
      <c r="ZT223" s="202"/>
      <c r="ZU223" s="202"/>
      <c r="ZV223" s="202"/>
      <c r="ZW223" s="202"/>
      <c r="ZX223" s="202"/>
      <c r="ZY223" s="202"/>
      <c r="ZZ223" s="202"/>
      <c r="AAA223" s="202"/>
      <c r="AAB223" s="202"/>
      <c r="AAC223" s="202"/>
      <c r="AAD223" s="202"/>
      <c r="AAE223" s="202"/>
      <c r="AAF223" s="202"/>
      <c r="AAG223" s="202"/>
      <c r="AAH223" s="202"/>
      <c r="AAI223" s="202"/>
      <c r="AAJ223" s="202"/>
      <c r="AAK223" s="202"/>
      <c r="AAL223" s="202"/>
      <c r="AAM223" s="202"/>
      <c r="AAN223" s="202"/>
      <c r="AAO223" s="202"/>
      <c r="AAP223" s="202"/>
      <c r="AAQ223" s="202"/>
      <c r="AAR223" s="202"/>
      <c r="AAS223" s="202"/>
      <c r="AAT223" s="202"/>
      <c r="AAU223" s="202"/>
      <c r="AAV223" s="202"/>
      <c r="AAW223" s="202"/>
      <c r="AAX223" s="202"/>
      <c r="AAY223" s="202"/>
      <c r="AAZ223" s="202"/>
      <c r="ABA223" s="202"/>
      <c r="ABB223" s="202"/>
      <c r="ABC223" s="202"/>
      <c r="ABD223" s="202"/>
      <c r="ABE223" s="202"/>
      <c r="ABF223" s="202"/>
      <c r="ABG223" s="202"/>
      <c r="ABH223" s="202"/>
      <c r="ABI223" s="202"/>
      <c r="ABJ223" s="202"/>
      <c r="ABK223" s="202"/>
      <c r="ABL223" s="202"/>
      <c r="ABM223" s="202"/>
      <c r="ABN223" s="202"/>
      <c r="ABO223" s="202"/>
      <c r="ABP223" s="202"/>
      <c r="ABQ223" s="202"/>
      <c r="ABR223" s="202"/>
      <c r="ABS223" s="202"/>
      <c r="ABT223" s="202"/>
      <c r="ABU223" s="202"/>
      <c r="ABV223" s="202"/>
      <c r="ABW223" s="202"/>
      <c r="ABX223" s="202"/>
      <c r="ABY223" s="202"/>
      <c r="ABZ223" s="202"/>
      <c r="ACA223" s="202"/>
      <c r="ACB223" s="202"/>
      <c r="ACC223" s="202"/>
      <c r="ACD223" s="202"/>
      <c r="ACE223" s="202"/>
      <c r="ACF223" s="202"/>
      <c r="ACG223" s="202"/>
      <c r="ACH223" s="202"/>
      <c r="ACI223" s="202"/>
      <c r="ACJ223" s="202"/>
      <c r="ACK223" s="202"/>
      <c r="ACL223" s="202"/>
      <c r="ACM223" s="202"/>
      <c r="ACN223" s="202"/>
      <c r="ACO223" s="202"/>
      <c r="ACP223" s="202"/>
      <c r="ACQ223" s="202"/>
      <c r="ACR223" s="202"/>
      <c r="ACS223" s="202"/>
      <c r="ACT223" s="202"/>
      <c r="ACU223" s="202"/>
      <c r="ACV223" s="202"/>
      <c r="ACW223" s="202"/>
      <c r="ACX223" s="202"/>
      <c r="ACY223" s="202"/>
      <c r="ACZ223" s="202"/>
      <c r="ADA223" s="202"/>
      <c r="ADB223" s="202"/>
      <c r="ADC223" s="202"/>
      <c r="ADD223" s="202"/>
      <c r="ADE223" s="202"/>
      <c r="ADF223" s="202"/>
      <c r="ADG223" s="202"/>
      <c r="ADH223" s="202"/>
      <c r="ADI223" s="202"/>
      <c r="ADJ223" s="202"/>
      <c r="ADK223" s="202"/>
      <c r="ADL223" s="202"/>
      <c r="ADM223" s="202"/>
      <c r="ADN223" s="202"/>
      <c r="ADO223" s="202"/>
      <c r="ADP223" s="202"/>
      <c r="ADQ223" s="202"/>
      <c r="ADR223" s="202"/>
      <c r="ADS223" s="202"/>
      <c r="ADT223" s="202"/>
      <c r="ADU223" s="202"/>
      <c r="ADV223" s="202"/>
      <c r="ADW223" s="202"/>
      <c r="ADX223" s="202"/>
      <c r="ADY223" s="202"/>
      <c r="ADZ223" s="202"/>
      <c r="AEA223" s="202"/>
      <c r="AEB223" s="202"/>
      <c r="AEC223" s="202"/>
      <c r="AED223" s="202"/>
      <c r="AEE223" s="202"/>
      <c r="AEF223" s="202"/>
      <c r="AEG223" s="202"/>
      <c r="AEH223" s="202"/>
      <c r="AEI223" s="202"/>
      <c r="AEJ223" s="202"/>
      <c r="AEK223" s="202"/>
      <c r="AEL223" s="202"/>
      <c r="AEM223" s="202"/>
      <c r="AEN223" s="202"/>
      <c r="AEO223" s="202"/>
      <c r="AEP223" s="202"/>
      <c r="AEQ223" s="202"/>
      <c r="AER223" s="202"/>
      <c r="AES223" s="202"/>
      <c r="AET223" s="202"/>
      <c r="AEU223" s="202"/>
      <c r="AEV223" s="202"/>
      <c r="AEW223" s="202"/>
      <c r="AEX223" s="202"/>
      <c r="AEY223" s="202"/>
      <c r="AEZ223" s="202"/>
      <c r="AFA223" s="202"/>
      <c r="AFB223" s="202"/>
      <c r="AFC223" s="202"/>
      <c r="AFD223" s="202"/>
      <c r="AFE223" s="202"/>
      <c r="AFF223" s="202"/>
      <c r="AFG223" s="202"/>
      <c r="AFH223" s="202"/>
      <c r="AFI223" s="202"/>
      <c r="AFJ223" s="202"/>
      <c r="AFK223" s="202"/>
      <c r="AFL223" s="202"/>
      <c r="AFM223" s="202"/>
      <c r="AFN223" s="202"/>
      <c r="AFO223" s="202"/>
      <c r="AFP223" s="202"/>
      <c r="AFQ223" s="202"/>
      <c r="AFR223" s="202"/>
      <c r="AFS223" s="202"/>
      <c r="AFT223" s="202"/>
      <c r="AFU223" s="202"/>
      <c r="AFV223" s="202"/>
      <c r="AFW223" s="202"/>
      <c r="AFX223" s="202"/>
      <c r="AFY223" s="202"/>
      <c r="AFZ223" s="202"/>
      <c r="AGA223" s="202"/>
      <c r="AGB223" s="202"/>
      <c r="AGC223" s="202"/>
      <c r="AGD223" s="202"/>
      <c r="AGE223" s="202"/>
      <c r="AGF223" s="202"/>
      <c r="AGG223" s="202"/>
      <c r="AGH223" s="202"/>
      <c r="AGI223" s="202"/>
      <c r="AGJ223" s="202"/>
      <c r="AGK223" s="202"/>
      <c r="AGL223" s="202"/>
      <c r="AGM223" s="202"/>
      <c r="AGN223" s="202"/>
      <c r="AGO223" s="202"/>
      <c r="AGP223" s="202"/>
      <c r="AGQ223" s="202"/>
      <c r="AGR223" s="202"/>
      <c r="AGS223" s="202"/>
      <c r="AGT223" s="202"/>
      <c r="AGU223" s="202"/>
      <c r="AGV223" s="202"/>
      <c r="AGW223" s="202"/>
      <c r="AGX223" s="202"/>
      <c r="AGY223" s="202"/>
      <c r="AGZ223" s="202"/>
      <c r="AHA223" s="202"/>
      <c r="AHB223" s="202"/>
      <c r="AHC223" s="202"/>
      <c r="AHD223" s="202"/>
      <c r="AHE223" s="202"/>
      <c r="AHF223" s="202"/>
      <c r="AHG223" s="202"/>
      <c r="AHH223" s="202"/>
      <c r="AHI223" s="202"/>
      <c r="AHJ223" s="202"/>
      <c r="AHK223" s="202"/>
      <c r="AHL223" s="202"/>
      <c r="AHM223" s="202"/>
      <c r="AHN223" s="202"/>
      <c r="AHO223" s="202"/>
      <c r="AHP223" s="202"/>
      <c r="AHQ223" s="202"/>
      <c r="AHR223" s="202"/>
      <c r="AHS223" s="202"/>
      <c r="AHT223" s="202"/>
      <c r="AHU223" s="202"/>
      <c r="AHV223" s="202"/>
      <c r="AHW223" s="202"/>
      <c r="AHX223" s="202"/>
      <c r="AHY223" s="202"/>
      <c r="AHZ223" s="202"/>
      <c r="AIA223" s="202"/>
      <c r="AIB223" s="202"/>
      <c r="AIC223" s="202"/>
      <c r="AID223" s="202"/>
      <c r="AIE223" s="202"/>
      <c r="AIF223" s="202"/>
      <c r="AIG223" s="202"/>
      <c r="AIH223" s="202"/>
      <c r="AII223" s="202"/>
      <c r="AIJ223" s="202"/>
      <c r="AIK223" s="202"/>
      <c r="AIL223" s="202"/>
      <c r="AIM223" s="202"/>
      <c r="AIN223" s="202"/>
      <c r="AIO223" s="202"/>
      <c r="AIP223" s="202"/>
      <c r="AIQ223" s="202"/>
      <c r="AIR223" s="202"/>
      <c r="AIS223" s="202"/>
      <c r="AIT223" s="202"/>
      <c r="AIU223" s="202"/>
      <c r="AIV223" s="202"/>
      <c r="AIW223" s="202"/>
      <c r="AIX223" s="202"/>
      <c r="AIY223" s="202"/>
      <c r="AIZ223" s="202"/>
      <c r="AJA223" s="202"/>
      <c r="AJB223" s="202"/>
      <c r="AJC223" s="202"/>
      <c r="AJD223" s="202"/>
      <c r="AJE223" s="202"/>
      <c r="AJF223" s="202"/>
      <c r="AJG223" s="202"/>
      <c r="AJH223" s="202"/>
      <c r="AJI223" s="202"/>
      <c r="AJJ223" s="202"/>
      <c r="AJK223" s="202"/>
      <c r="AJL223" s="202"/>
      <c r="AJM223" s="202"/>
      <c r="AJN223" s="202"/>
      <c r="AJO223" s="202"/>
      <c r="AJP223" s="202"/>
      <c r="AJQ223" s="202"/>
      <c r="AJR223" s="202"/>
      <c r="AJS223" s="202"/>
      <c r="AJT223" s="202"/>
      <c r="AJU223" s="202"/>
      <c r="AJV223" s="202"/>
      <c r="AJW223" s="202"/>
      <c r="AJX223" s="202"/>
      <c r="AJY223" s="202"/>
      <c r="AJZ223" s="202"/>
      <c r="AKA223" s="202"/>
      <c r="AKB223" s="202"/>
      <c r="AKC223" s="202"/>
      <c r="AKD223" s="202"/>
      <c r="AKE223" s="202"/>
      <c r="AKF223" s="202"/>
      <c r="AKG223" s="202"/>
      <c r="AKH223" s="202"/>
      <c r="AKI223" s="202"/>
      <c r="AKJ223" s="202"/>
      <c r="AKK223" s="202"/>
      <c r="AKL223" s="202"/>
      <c r="AKM223" s="202"/>
      <c r="AKN223" s="202"/>
      <c r="AKO223" s="202"/>
      <c r="AKP223" s="202"/>
      <c r="AKQ223" s="202"/>
      <c r="AKR223" s="202"/>
      <c r="AKS223" s="202"/>
      <c r="AKT223" s="202"/>
      <c r="AKU223" s="202"/>
      <c r="AKV223" s="202"/>
      <c r="AKW223" s="202"/>
      <c r="AKX223" s="202"/>
      <c r="AKY223" s="202"/>
      <c r="AKZ223" s="202"/>
      <c r="ALA223" s="202"/>
      <c r="ALB223" s="202"/>
      <c r="ALC223" s="202"/>
      <c r="ALD223" s="202"/>
      <c r="ALE223" s="202"/>
      <c r="ALF223" s="202"/>
      <c r="ALG223" s="202"/>
      <c r="ALH223" s="202"/>
      <c r="ALI223" s="202"/>
      <c r="ALJ223" s="202"/>
      <c r="ALK223" s="202"/>
      <c r="ALL223" s="202"/>
      <c r="ALM223" s="202"/>
      <c r="ALN223" s="202"/>
      <c r="ALO223" s="202"/>
      <c r="ALP223" s="202"/>
      <c r="ALQ223" s="202"/>
      <c r="ALR223" s="202"/>
      <c r="ALS223" s="202"/>
      <c r="ALT223" s="202"/>
      <c r="ALU223" s="202"/>
      <c r="ALV223" s="202"/>
      <c r="ALW223" s="202"/>
      <c r="ALX223" s="202"/>
      <c r="ALY223" s="202"/>
      <c r="ALZ223" s="202"/>
      <c r="AMA223" s="202"/>
      <c r="AMB223" s="202"/>
      <c r="AMC223" s="202"/>
      <c r="AMD223" s="202"/>
      <c r="AME223" s="202"/>
    </row>
    <row r="224" spans="1:1020" s="208" customFormat="1">
      <c r="A224" s="209"/>
      <c r="B224" s="210"/>
      <c r="C224" s="199"/>
      <c r="D224" s="205"/>
      <c r="E224" s="205"/>
      <c r="F224" s="204"/>
      <c r="G224" s="204"/>
      <c r="H224" s="204"/>
      <c r="I224" s="204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202"/>
      <c r="BS224" s="202"/>
      <c r="BT224" s="202"/>
      <c r="BU224" s="202"/>
      <c r="BV224" s="202"/>
      <c r="BW224" s="202"/>
      <c r="BX224" s="202"/>
      <c r="BY224" s="202"/>
      <c r="BZ224" s="202"/>
      <c r="CA224" s="202"/>
      <c r="CB224" s="202"/>
      <c r="CC224" s="202"/>
      <c r="CD224" s="202"/>
      <c r="CE224" s="202"/>
      <c r="CF224" s="202"/>
      <c r="CG224" s="202"/>
      <c r="CH224" s="202"/>
      <c r="CI224" s="202"/>
      <c r="CJ224" s="202"/>
      <c r="CK224" s="202"/>
      <c r="CL224" s="202"/>
      <c r="CM224" s="202"/>
      <c r="CN224" s="202"/>
      <c r="CO224" s="202"/>
      <c r="CP224" s="202"/>
      <c r="CQ224" s="202"/>
      <c r="CR224" s="202"/>
      <c r="CS224" s="202"/>
      <c r="CT224" s="202"/>
      <c r="CU224" s="202"/>
      <c r="CV224" s="202"/>
      <c r="CW224" s="202"/>
      <c r="CX224" s="202"/>
      <c r="CY224" s="202"/>
      <c r="CZ224" s="202"/>
      <c r="DA224" s="202"/>
      <c r="DB224" s="202"/>
      <c r="DC224" s="202"/>
      <c r="DD224" s="202"/>
      <c r="DE224" s="202"/>
      <c r="DF224" s="202"/>
      <c r="DG224" s="202"/>
      <c r="DH224" s="202"/>
      <c r="DI224" s="202"/>
      <c r="DJ224" s="202"/>
      <c r="DK224" s="202"/>
      <c r="DL224" s="202"/>
      <c r="DM224" s="202"/>
      <c r="DN224" s="202"/>
      <c r="DO224" s="202"/>
      <c r="DP224" s="202"/>
      <c r="DQ224" s="202"/>
      <c r="DR224" s="202"/>
      <c r="DS224" s="202"/>
      <c r="DT224" s="202"/>
      <c r="DU224" s="202"/>
      <c r="DV224" s="202"/>
      <c r="DW224" s="202"/>
      <c r="DX224" s="202"/>
      <c r="DY224" s="202"/>
      <c r="DZ224" s="202"/>
      <c r="EA224" s="202"/>
      <c r="EB224" s="202"/>
      <c r="EC224" s="202"/>
      <c r="ED224" s="202"/>
      <c r="EE224" s="202"/>
      <c r="EF224" s="202"/>
      <c r="EG224" s="202"/>
      <c r="EH224" s="202"/>
      <c r="EI224" s="202"/>
      <c r="EJ224" s="202"/>
      <c r="EK224" s="202"/>
      <c r="EL224" s="202"/>
      <c r="EM224" s="202"/>
      <c r="EN224" s="202"/>
      <c r="EO224" s="202"/>
      <c r="EP224" s="202"/>
      <c r="EQ224" s="202"/>
      <c r="ER224" s="202"/>
      <c r="ES224" s="202"/>
      <c r="ET224" s="202"/>
      <c r="EU224" s="202"/>
      <c r="EV224" s="202"/>
      <c r="EW224" s="202"/>
      <c r="EX224" s="202"/>
      <c r="EY224" s="202"/>
      <c r="EZ224" s="202"/>
      <c r="FA224" s="202"/>
      <c r="FB224" s="202"/>
      <c r="FC224" s="202"/>
      <c r="FD224" s="202"/>
      <c r="FE224" s="202"/>
      <c r="FF224" s="202"/>
      <c r="FG224" s="202"/>
      <c r="FH224" s="202"/>
      <c r="FI224" s="202"/>
      <c r="FJ224" s="202"/>
      <c r="FK224" s="202"/>
      <c r="FL224" s="202"/>
      <c r="FM224" s="202"/>
      <c r="FN224" s="202"/>
      <c r="FO224" s="202"/>
      <c r="FP224" s="202"/>
      <c r="FQ224" s="202"/>
      <c r="FR224" s="202"/>
      <c r="FS224" s="202"/>
      <c r="FT224" s="202"/>
      <c r="FU224" s="202"/>
      <c r="FV224" s="202"/>
      <c r="FW224" s="202"/>
      <c r="FX224" s="202"/>
      <c r="FY224" s="202"/>
      <c r="FZ224" s="202"/>
      <c r="GA224" s="202"/>
      <c r="GB224" s="202"/>
      <c r="GC224" s="202"/>
      <c r="GD224" s="202"/>
      <c r="GE224" s="202"/>
      <c r="GF224" s="202"/>
      <c r="GG224" s="202"/>
      <c r="GH224" s="202"/>
      <c r="GI224" s="202"/>
      <c r="GJ224" s="202"/>
      <c r="GK224" s="202"/>
      <c r="GL224" s="202"/>
      <c r="GM224" s="202"/>
      <c r="GN224" s="202"/>
      <c r="GO224" s="202"/>
      <c r="GP224" s="202"/>
      <c r="GQ224" s="202"/>
      <c r="GR224" s="202"/>
      <c r="GS224" s="202"/>
      <c r="GT224" s="202"/>
      <c r="GU224" s="202"/>
      <c r="GV224" s="202"/>
      <c r="GW224" s="202"/>
      <c r="GX224" s="202"/>
      <c r="GY224" s="202"/>
      <c r="GZ224" s="202"/>
      <c r="HA224" s="202"/>
      <c r="HB224" s="202"/>
      <c r="HC224" s="202"/>
      <c r="HD224" s="202"/>
      <c r="HE224" s="202"/>
      <c r="HF224" s="202"/>
      <c r="HG224" s="202"/>
      <c r="HH224" s="202"/>
      <c r="HI224" s="202"/>
      <c r="HJ224" s="202"/>
      <c r="HK224" s="202"/>
      <c r="HL224" s="202"/>
      <c r="HM224" s="202"/>
      <c r="HN224" s="202"/>
      <c r="HO224" s="202"/>
      <c r="HP224" s="202"/>
      <c r="HQ224" s="202"/>
      <c r="HR224" s="202"/>
      <c r="HS224" s="202"/>
      <c r="HT224" s="202"/>
      <c r="HU224" s="202"/>
      <c r="HV224" s="202"/>
      <c r="HW224" s="202"/>
      <c r="HX224" s="202"/>
      <c r="HY224" s="202"/>
      <c r="HZ224" s="202"/>
      <c r="IA224" s="202"/>
      <c r="IB224" s="202"/>
      <c r="IC224" s="202"/>
      <c r="ID224" s="202"/>
      <c r="IE224" s="202"/>
      <c r="IF224" s="202"/>
      <c r="IG224" s="202"/>
      <c r="IH224" s="202"/>
      <c r="II224" s="202"/>
      <c r="IJ224" s="202"/>
      <c r="IK224" s="202"/>
      <c r="IL224" s="202"/>
      <c r="IM224" s="202"/>
      <c r="IN224" s="202"/>
      <c r="IO224" s="202"/>
      <c r="IP224" s="202"/>
      <c r="IQ224" s="202"/>
      <c r="IR224" s="202"/>
      <c r="IS224" s="202"/>
      <c r="IT224" s="202"/>
      <c r="IU224" s="202"/>
      <c r="IV224" s="202"/>
      <c r="IW224" s="202"/>
      <c r="IX224" s="202"/>
      <c r="IY224" s="202"/>
      <c r="IZ224" s="202"/>
      <c r="JA224" s="202"/>
      <c r="JB224" s="202"/>
      <c r="JC224" s="202"/>
      <c r="JD224" s="202"/>
      <c r="JE224" s="202"/>
      <c r="JF224" s="202"/>
      <c r="JG224" s="202"/>
      <c r="JH224" s="202"/>
      <c r="JI224" s="202"/>
      <c r="JJ224" s="202"/>
      <c r="JK224" s="202"/>
      <c r="JL224" s="202"/>
      <c r="JM224" s="202"/>
      <c r="JN224" s="202"/>
      <c r="JO224" s="202"/>
      <c r="JP224" s="202"/>
      <c r="JQ224" s="202"/>
      <c r="JR224" s="202"/>
      <c r="JS224" s="202"/>
      <c r="JT224" s="202"/>
      <c r="JU224" s="202"/>
      <c r="JV224" s="202"/>
      <c r="JW224" s="202"/>
      <c r="JX224" s="202"/>
      <c r="JY224" s="202"/>
      <c r="JZ224" s="202"/>
      <c r="KA224" s="202"/>
      <c r="KB224" s="202"/>
      <c r="KC224" s="202"/>
      <c r="KD224" s="202"/>
      <c r="KE224" s="202"/>
      <c r="KF224" s="202"/>
      <c r="KG224" s="202"/>
      <c r="KH224" s="202"/>
      <c r="KI224" s="202"/>
      <c r="KJ224" s="202"/>
      <c r="KK224" s="202"/>
      <c r="KL224" s="202"/>
      <c r="KM224" s="202"/>
      <c r="KN224" s="202"/>
      <c r="KO224" s="202"/>
      <c r="KP224" s="202"/>
      <c r="KQ224" s="202"/>
      <c r="KR224" s="202"/>
      <c r="KS224" s="202"/>
      <c r="KT224" s="202"/>
      <c r="KU224" s="202"/>
      <c r="KV224" s="202"/>
      <c r="KW224" s="202"/>
      <c r="KX224" s="202"/>
      <c r="KY224" s="202"/>
      <c r="KZ224" s="202"/>
      <c r="LA224" s="202"/>
      <c r="LB224" s="202"/>
      <c r="LC224" s="202"/>
      <c r="LD224" s="202"/>
      <c r="LE224" s="202"/>
      <c r="LF224" s="202"/>
      <c r="LG224" s="202"/>
      <c r="LH224" s="202"/>
      <c r="LI224" s="202"/>
      <c r="LJ224" s="202"/>
      <c r="LK224" s="202"/>
      <c r="LL224" s="202"/>
      <c r="LM224" s="202"/>
      <c r="LN224" s="202"/>
      <c r="LO224" s="202"/>
      <c r="LP224" s="202"/>
      <c r="LQ224" s="202"/>
      <c r="LR224" s="202"/>
      <c r="LS224" s="202"/>
      <c r="LT224" s="202"/>
      <c r="LU224" s="202"/>
      <c r="LV224" s="202"/>
      <c r="LW224" s="202"/>
      <c r="LX224" s="202"/>
      <c r="LY224" s="202"/>
      <c r="LZ224" s="202"/>
      <c r="MA224" s="202"/>
      <c r="MB224" s="202"/>
      <c r="MC224" s="202"/>
      <c r="MD224" s="202"/>
      <c r="ME224" s="202"/>
      <c r="MF224" s="202"/>
      <c r="MG224" s="202"/>
      <c r="MH224" s="202"/>
      <c r="MI224" s="202"/>
      <c r="MJ224" s="202"/>
      <c r="MK224" s="202"/>
      <c r="ML224" s="202"/>
      <c r="MM224" s="202"/>
      <c r="MN224" s="202"/>
      <c r="MO224" s="202"/>
      <c r="MP224" s="202"/>
      <c r="MQ224" s="202"/>
      <c r="MR224" s="202"/>
      <c r="MS224" s="202"/>
      <c r="MT224" s="202"/>
      <c r="MU224" s="202"/>
      <c r="MV224" s="202"/>
      <c r="MW224" s="202"/>
      <c r="MX224" s="202"/>
      <c r="MY224" s="202"/>
      <c r="MZ224" s="202"/>
      <c r="NA224" s="202"/>
      <c r="NB224" s="202"/>
      <c r="NC224" s="202"/>
      <c r="ND224" s="202"/>
      <c r="NE224" s="202"/>
      <c r="NF224" s="202"/>
      <c r="NG224" s="202"/>
      <c r="NH224" s="202"/>
      <c r="NI224" s="202"/>
      <c r="NJ224" s="202"/>
      <c r="NK224" s="202"/>
      <c r="NL224" s="202"/>
      <c r="NM224" s="202"/>
      <c r="NN224" s="202"/>
      <c r="NO224" s="202"/>
      <c r="NP224" s="202"/>
      <c r="NQ224" s="202"/>
      <c r="NR224" s="202"/>
      <c r="NS224" s="202"/>
      <c r="NT224" s="202"/>
      <c r="NU224" s="202"/>
      <c r="NV224" s="202"/>
      <c r="NW224" s="202"/>
      <c r="NX224" s="202"/>
      <c r="NY224" s="202"/>
      <c r="NZ224" s="202"/>
      <c r="OA224" s="202"/>
      <c r="OB224" s="202"/>
      <c r="OC224" s="202"/>
      <c r="OD224" s="202"/>
      <c r="OE224" s="202"/>
      <c r="OF224" s="202"/>
      <c r="OG224" s="202"/>
      <c r="OH224" s="202"/>
      <c r="OI224" s="202"/>
      <c r="OJ224" s="202"/>
      <c r="OK224" s="202"/>
      <c r="OL224" s="202"/>
      <c r="OM224" s="202"/>
      <c r="ON224" s="202"/>
      <c r="OO224" s="202"/>
      <c r="OP224" s="202"/>
      <c r="OQ224" s="202"/>
      <c r="OR224" s="202"/>
      <c r="OS224" s="202"/>
      <c r="OT224" s="202"/>
      <c r="OU224" s="202"/>
      <c r="OV224" s="202"/>
      <c r="OW224" s="202"/>
      <c r="OX224" s="202"/>
      <c r="OY224" s="202"/>
      <c r="OZ224" s="202"/>
      <c r="PA224" s="202"/>
      <c r="PB224" s="202"/>
      <c r="PC224" s="202"/>
      <c r="PD224" s="202"/>
      <c r="PE224" s="202"/>
      <c r="PF224" s="202"/>
      <c r="PG224" s="202"/>
      <c r="PH224" s="202"/>
      <c r="PI224" s="202"/>
      <c r="PJ224" s="202"/>
      <c r="PK224" s="202"/>
      <c r="PL224" s="202"/>
      <c r="PM224" s="202"/>
      <c r="PN224" s="202"/>
      <c r="PO224" s="202"/>
      <c r="PP224" s="202"/>
      <c r="PQ224" s="202"/>
      <c r="PR224" s="202"/>
      <c r="PS224" s="202"/>
      <c r="PT224" s="202"/>
      <c r="PU224" s="202"/>
      <c r="PV224" s="202"/>
      <c r="PW224" s="202"/>
      <c r="PX224" s="202"/>
      <c r="PY224" s="202"/>
      <c r="PZ224" s="202"/>
      <c r="QA224" s="202"/>
      <c r="QB224" s="202"/>
      <c r="QC224" s="202"/>
      <c r="QD224" s="202"/>
      <c r="QE224" s="202"/>
      <c r="QF224" s="202"/>
      <c r="QG224" s="202"/>
      <c r="QH224" s="202"/>
      <c r="QI224" s="202"/>
      <c r="QJ224" s="202"/>
      <c r="QK224" s="202"/>
      <c r="QL224" s="202"/>
      <c r="QM224" s="202"/>
      <c r="QN224" s="202"/>
      <c r="QO224" s="202"/>
      <c r="QP224" s="202"/>
      <c r="QQ224" s="202"/>
      <c r="QR224" s="202"/>
      <c r="QS224" s="202"/>
      <c r="QT224" s="202"/>
      <c r="QU224" s="202"/>
      <c r="QV224" s="202"/>
      <c r="QW224" s="202"/>
      <c r="QX224" s="202"/>
      <c r="QY224" s="202"/>
      <c r="QZ224" s="202"/>
      <c r="RA224" s="202"/>
      <c r="RB224" s="202"/>
      <c r="RC224" s="202"/>
      <c r="RD224" s="202"/>
      <c r="RE224" s="202"/>
      <c r="RF224" s="202"/>
      <c r="RG224" s="202"/>
      <c r="RH224" s="202"/>
      <c r="RI224" s="202"/>
      <c r="RJ224" s="202"/>
      <c r="RK224" s="202"/>
      <c r="RL224" s="202"/>
      <c r="RM224" s="202"/>
      <c r="RN224" s="202"/>
      <c r="RO224" s="202"/>
      <c r="RP224" s="202"/>
      <c r="RQ224" s="202"/>
      <c r="RR224" s="202"/>
      <c r="RS224" s="202"/>
      <c r="RT224" s="202"/>
      <c r="RU224" s="202"/>
      <c r="RV224" s="202"/>
      <c r="RW224" s="202"/>
      <c r="RX224" s="202"/>
      <c r="RY224" s="202"/>
      <c r="RZ224" s="202"/>
      <c r="SA224" s="202"/>
      <c r="SB224" s="202"/>
      <c r="SC224" s="202"/>
      <c r="SD224" s="202"/>
      <c r="SE224" s="202"/>
      <c r="SF224" s="202"/>
      <c r="SG224" s="202"/>
      <c r="SH224" s="202"/>
      <c r="SI224" s="202"/>
      <c r="SJ224" s="202"/>
      <c r="SK224" s="202"/>
      <c r="SL224" s="202"/>
      <c r="SM224" s="202"/>
      <c r="SN224" s="202"/>
      <c r="SO224" s="202"/>
      <c r="SP224" s="202"/>
      <c r="SQ224" s="202"/>
      <c r="SR224" s="202"/>
      <c r="SS224" s="202"/>
      <c r="ST224" s="202"/>
      <c r="SU224" s="202"/>
      <c r="SV224" s="202"/>
      <c r="SW224" s="202"/>
      <c r="SX224" s="202"/>
      <c r="SY224" s="202"/>
      <c r="SZ224" s="202"/>
      <c r="TA224" s="202"/>
      <c r="TB224" s="202"/>
      <c r="TC224" s="202"/>
      <c r="TD224" s="202"/>
      <c r="TE224" s="202"/>
      <c r="TF224" s="202"/>
      <c r="TG224" s="202"/>
      <c r="TH224" s="202"/>
      <c r="TI224" s="202"/>
      <c r="TJ224" s="202"/>
      <c r="TK224" s="202"/>
      <c r="TL224" s="202"/>
      <c r="TM224" s="202"/>
      <c r="TN224" s="202"/>
      <c r="TO224" s="202"/>
      <c r="TP224" s="202"/>
      <c r="TQ224" s="202"/>
      <c r="TR224" s="202"/>
      <c r="TS224" s="202"/>
      <c r="TT224" s="202"/>
      <c r="TU224" s="202"/>
      <c r="TV224" s="202"/>
      <c r="TW224" s="202"/>
      <c r="TX224" s="202"/>
      <c r="TY224" s="202"/>
      <c r="TZ224" s="202"/>
      <c r="UA224" s="202"/>
      <c r="UB224" s="202"/>
      <c r="UC224" s="202"/>
      <c r="UD224" s="202"/>
      <c r="UE224" s="202"/>
      <c r="UF224" s="202"/>
      <c r="UG224" s="202"/>
      <c r="UH224" s="202"/>
      <c r="UI224" s="202"/>
      <c r="UJ224" s="202"/>
      <c r="UK224" s="202"/>
      <c r="UL224" s="202"/>
      <c r="UM224" s="202"/>
      <c r="UN224" s="202"/>
      <c r="UO224" s="202"/>
      <c r="UP224" s="202"/>
      <c r="UQ224" s="202"/>
      <c r="UR224" s="202"/>
      <c r="US224" s="202"/>
      <c r="UT224" s="202"/>
      <c r="UU224" s="202"/>
      <c r="UV224" s="202"/>
      <c r="UW224" s="202"/>
      <c r="UX224" s="202"/>
      <c r="UY224" s="202"/>
      <c r="UZ224" s="202"/>
      <c r="VA224" s="202"/>
      <c r="VB224" s="202"/>
      <c r="VC224" s="202"/>
      <c r="VD224" s="202"/>
      <c r="VE224" s="202"/>
      <c r="VF224" s="202"/>
      <c r="VG224" s="202"/>
      <c r="VH224" s="202"/>
      <c r="VI224" s="202"/>
      <c r="VJ224" s="202"/>
      <c r="VK224" s="202"/>
      <c r="VL224" s="202"/>
      <c r="VM224" s="202"/>
      <c r="VN224" s="202"/>
      <c r="VO224" s="202"/>
      <c r="VP224" s="202"/>
      <c r="VQ224" s="202"/>
      <c r="VR224" s="202"/>
      <c r="VS224" s="202"/>
      <c r="VT224" s="202"/>
      <c r="VU224" s="202"/>
      <c r="VV224" s="202"/>
      <c r="VW224" s="202"/>
      <c r="VX224" s="202"/>
      <c r="VY224" s="202"/>
      <c r="VZ224" s="202"/>
      <c r="WA224" s="202"/>
      <c r="WB224" s="202"/>
      <c r="WC224" s="202"/>
      <c r="WD224" s="202"/>
      <c r="WE224" s="202"/>
      <c r="WF224" s="202"/>
      <c r="WG224" s="202"/>
      <c r="WH224" s="202"/>
      <c r="WI224" s="202"/>
      <c r="WJ224" s="202"/>
      <c r="WK224" s="202"/>
      <c r="WL224" s="202"/>
      <c r="WM224" s="202"/>
      <c r="WN224" s="202"/>
      <c r="WO224" s="202"/>
      <c r="WP224" s="202"/>
      <c r="WQ224" s="202"/>
      <c r="WR224" s="202"/>
      <c r="WS224" s="202"/>
      <c r="WT224" s="202"/>
      <c r="WU224" s="202"/>
      <c r="WV224" s="202"/>
      <c r="WW224" s="202"/>
      <c r="WX224" s="202"/>
      <c r="WY224" s="202"/>
      <c r="WZ224" s="202"/>
      <c r="XA224" s="202"/>
      <c r="XB224" s="202"/>
      <c r="XC224" s="202"/>
      <c r="XD224" s="202"/>
      <c r="XE224" s="202"/>
      <c r="XF224" s="202"/>
      <c r="XG224" s="202"/>
      <c r="XH224" s="202"/>
      <c r="XI224" s="202"/>
      <c r="XJ224" s="202"/>
      <c r="XK224" s="202"/>
      <c r="XL224" s="202"/>
      <c r="XM224" s="202"/>
      <c r="XN224" s="202"/>
      <c r="XO224" s="202"/>
      <c r="XP224" s="202"/>
      <c r="XQ224" s="202"/>
      <c r="XR224" s="202"/>
      <c r="XS224" s="202"/>
      <c r="XT224" s="202"/>
      <c r="XU224" s="202"/>
      <c r="XV224" s="202"/>
      <c r="XW224" s="202"/>
      <c r="XX224" s="202"/>
      <c r="XY224" s="202"/>
      <c r="XZ224" s="202"/>
      <c r="YA224" s="202"/>
      <c r="YB224" s="202"/>
      <c r="YC224" s="202"/>
      <c r="YD224" s="202"/>
      <c r="YE224" s="202"/>
      <c r="YF224" s="202"/>
      <c r="YG224" s="202"/>
      <c r="YH224" s="202"/>
      <c r="YI224" s="202"/>
      <c r="YJ224" s="202"/>
      <c r="YK224" s="202"/>
      <c r="YL224" s="202"/>
      <c r="YM224" s="202"/>
      <c r="YN224" s="202"/>
      <c r="YO224" s="202"/>
      <c r="YP224" s="202"/>
      <c r="YQ224" s="202"/>
      <c r="YR224" s="202"/>
      <c r="YS224" s="202"/>
      <c r="YT224" s="202"/>
      <c r="YU224" s="202"/>
      <c r="YV224" s="202"/>
      <c r="YW224" s="202"/>
      <c r="YX224" s="202"/>
      <c r="YY224" s="202"/>
      <c r="YZ224" s="202"/>
      <c r="ZA224" s="202"/>
      <c r="ZB224" s="202"/>
      <c r="ZC224" s="202"/>
      <c r="ZD224" s="202"/>
      <c r="ZE224" s="202"/>
      <c r="ZF224" s="202"/>
      <c r="ZG224" s="202"/>
      <c r="ZH224" s="202"/>
      <c r="ZI224" s="202"/>
      <c r="ZJ224" s="202"/>
      <c r="ZK224" s="202"/>
      <c r="ZL224" s="202"/>
      <c r="ZM224" s="202"/>
      <c r="ZN224" s="202"/>
      <c r="ZO224" s="202"/>
      <c r="ZP224" s="202"/>
      <c r="ZQ224" s="202"/>
      <c r="ZR224" s="202"/>
      <c r="ZS224" s="202"/>
      <c r="ZT224" s="202"/>
      <c r="ZU224" s="202"/>
      <c r="ZV224" s="202"/>
      <c r="ZW224" s="202"/>
      <c r="ZX224" s="202"/>
      <c r="ZY224" s="202"/>
      <c r="ZZ224" s="202"/>
      <c r="AAA224" s="202"/>
      <c r="AAB224" s="202"/>
      <c r="AAC224" s="202"/>
      <c r="AAD224" s="202"/>
      <c r="AAE224" s="202"/>
      <c r="AAF224" s="202"/>
      <c r="AAG224" s="202"/>
      <c r="AAH224" s="202"/>
      <c r="AAI224" s="202"/>
      <c r="AAJ224" s="202"/>
      <c r="AAK224" s="202"/>
      <c r="AAL224" s="202"/>
      <c r="AAM224" s="202"/>
      <c r="AAN224" s="202"/>
      <c r="AAO224" s="202"/>
      <c r="AAP224" s="202"/>
      <c r="AAQ224" s="202"/>
      <c r="AAR224" s="202"/>
      <c r="AAS224" s="202"/>
      <c r="AAT224" s="202"/>
      <c r="AAU224" s="202"/>
      <c r="AAV224" s="202"/>
      <c r="AAW224" s="202"/>
      <c r="AAX224" s="202"/>
      <c r="AAY224" s="202"/>
      <c r="AAZ224" s="202"/>
      <c r="ABA224" s="202"/>
      <c r="ABB224" s="202"/>
      <c r="ABC224" s="202"/>
      <c r="ABD224" s="202"/>
      <c r="ABE224" s="202"/>
      <c r="ABF224" s="202"/>
      <c r="ABG224" s="202"/>
      <c r="ABH224" s="202"/>
      <c r="ABI224" s="202"/>
      <c r="ABJ224" s="202"/>
      <c r="ABK224" s="202"/>
      <c r="ABL224" s="202"/>
      <c r="ABM224" s="202"/>
      <c r="ABN224" s="202"/>
      <c r="ABO224" s="202"/>
      <c r="ABP224" s="202"/>
      <c r="ABQ224" s="202"/>
      <c r="ABR224" s="202"/>
      <c r="ABS224" s="202"/>
      <c r="ABT224" s="202"/>
      <c r="ABU224" s="202"/>
      <c r="ABV224" s="202"/>
      <c r="ABW224" s="202"/>
      <c r="ABX224" s="202"/>
      <c r="ABY224" s="202"/>
      <c r="ABZ224" s="202"/>
      <c r="ACA224" s="202"/>
      <c r="ACB224" s="202"/>
      <c r="ACC224" s="202"/>
      <c r="ACD224" s="202"/>
      <c r="ACE224" s="202"/>
      <c r="ACF224" s="202"/>
      <c r="ACG224" s="202"/>
      <c r="ACH224" s="202"/>
      <c r="ACI224" s="202"/>
      <c r="ACJ224" s="202"/>
      <c r="ACK224" s="202"/>
      <c r="ACL224" s="202"/>
      <c r="ACM224" s="202"/>
      <c r="ACN224" s="202"/>
      <c r="ACO224" s="202"/>
      <c r="ACP224" s="202"/>
      <c r="ACQ224" s="202"/>
      <c r="ACR224" s="202"/>
      <c r="ACS224" s="202"/>
      <c r="ACT224" s="202"/>
      <c r="ACU224" s="202"/>
      <c r="ACV224" s="202"/>
      <c r="ACW224" s="202"/>
      <c r="ACX224" s="202"/>
      <c r="ACY224" s="202"/>
      <c r="ACZ224" s="202"/>
      <c r="ADA224" s="202"/>
      <c r="ADB224" s="202"/>
      <c r="ADC224" s="202"/>
      <c r="ADD224" s="202"/>
      <c r="ADE224" s="202"/>
      <c r="ADF224" s="202"/>
      <c r="ADG224" s="202"/>
      <c r="ADH224" s="202"/>
      <c r="ADI224" s="202"/>
      <c r="ADJ224" s="202"/>
      <c r="ADK224" s="202"/>
      <c r="ADL224" s="202"/>
      <c r="ADM224" s="202"/>
      <c r="ADN224" s="202"/>
      <c r="ADO224" s="202"/>
      <c r="ADP224" s="202"/>
      <c r="ADQ224" s="202"/>
      <c r="ADR224" s="202"/>
      <c r="ADS224" s="202"/>
      <c r="ADT224" s="202"/>
      <c r="ADU224" s="202"/>
      <c r="ADV224" s="202"/>
      <c r="ADW224" s="202"/>
      <c r="ADX224" s="202"/>
      <c r="ADY224" s="202"/>
      <c r="ADZ224" s="202"/>
      <c r="AEA224" s="202"/>
      <c r="AEB224" s="202"/>
      <c r="AEC224" s="202"/>
      <c r="AED224" s="202"/>
      <c r="AEE224" s="202"/>
      <c r="AEF224" s="202"/>
      <c r="AEG224" s="202"/>
      <c r="AEH224" s="202"/>
      <c r="AEI224" s="202"/>
      <c r="AEJ224" s="202"/>
      <c r="AEK224" s="202"/>
      <c r="AEL224" s="202"/>
      <c r="AEM224" s="202"/>
      <c r="AEN224" s="202"/>
      <c r="AEO224" s="202"/>
      <c r="AEP224" s="202"/>
      <c r="AEQ224" s="202"/>
      <c r="AER224" s="202"/>
      <c r="AES224" s="202"/>
      <c r="AET224" s="202"/>
      <c r="AEU224" s="202"/>
      <c r="AEV224" s="202"/>
      <c r="AEW224" s="202"/>
      <c r="AEX224" s="202"/>
      <c r="AEY224" s="202"/>
      <c r="AEZ224" s="202"/>
      <c r="AFA224" s="202"/>
      <c r="AFB224" s="202"/>
      <c r="AFC224" s="202"/>
      <c r="AFD224" s="202"/>
      <c r="AFE224" s="202"/>
      <c r="AFF224" s="202"/>
      <c r="AFG224" s="202"/>
      <c r="AFH224" s="202"/>
      <c r="AFI224" s="202"/>
      <c r="AFJ224" s="202"/>
      <c r="AFK224" s="202"/>
      <c r="AFL224" s="202"/>
      <c r="AFM224" s="202"/>
      <c r="AFN224" s="202"/>
      <c r="AFO224" s="202"/>
      <c r="AFP224" s="202"/>
      <c r="AFQ224" s="202"/>
      <c r="AFR224" s="202"/>
      <c r="AFS224" s="202"/>
      <c r="AFT224" s="202"/>
      <c r="AFU224" s="202"/>
      <c r="AFV224" s="202"/>
      <c r="AFW224" s="202"/>
      <c r="AFX224" s="202"/>
      <c r="AFY224" s="202"/>
      <c r="AFZ224" s="202"/>
      <c r="AGA224" s="202"/>
      <c r="AGB224" s="202"/>
      <c r="AGC224" s="202"/>
      <c r="AGD224" s="202"/>
      <c r="AGE224" s="202"/>
      <c r="AGF224" s="202"/>
      <c r="AGG224" s="202"/>
      <c r="AGH224" s="202"/>
      <c r="AGI224" s="202"/>
      <c r="AGJ224" s="202"/>
      <c r="AGK224" s="202"/>
      <c r="AGL224" s="202"/>
      <c r="AGM224" s="202"/>
      <c r="AGN224" s="202"/>
      <c r="AGO224" s="202"/>
      <c r="AGP224" s="202"/>
      <c r="AGQ224" s="202"/>
      <c r="AGR224" s="202"/>
      <c r="AGS224" s="202"/>
      <c r="AGT224" s="202"/>
      <c r="AGU224" s="202"/>
      <c r="AGV224" s="202"/>
      <c r="AGW224" s="202"/>
      <c r="AGX224" s="202"/>
      <c r="AGY224" s="202"/>
      <c r="AGZ224" s="202"/>
      <c r="AHA224" s="202"/>
      <c r="AHB224" s="202"/>
      <c r="AHC224" s="202"/>
      <c r="AHD224" s="202"/>
      <c r="AHE224" s="202"/>
      <c r="AHF224" s="202"/>
      <c r="AHG224" s="202"/>
      <c r="AHH224" s="202"/>
      <c r="AHI224" s="202"/>
      <c r="AHJ224" s="202"/>
      <c r="AHK224" s="202"/>
      <c r="AHL224" s="202"/>
      <c r="AHM224" s="202"/>
      <c r="AHN224" s="202"/>
      <c r="AHO224" s="202"/>
      <c r="AHP224" s="202"/>
      <c r="AHQ224" s="202"/>
      <c r="AHR224" s="202"/>
      <c r="AHS224" s="202"/>
      <c r="AHT224" s="202"/>
      <c r="AHU224" s="202"/>
      <c r="AHV224" s="202"/>
      <c r="AHW224" s="202"/>
      <c r="AHX224" s="202"/>
      <c r="AHY224" s="202"/>
      <c r="AHZ224" s="202"/>
      <c r="AIA224" s="202"/>
      <c r="AIB224" s="202"/>
      <c r="AIC224" s="202"/>
      <c r="AID224" s="202"/>
      <c r="AIE224" s="202"/>
      <c r="AIF224" s="202"/>
      <c r="AIG224" s="202"/>
      <c r="AIH224" s="202"/>
      <c r="AII224" s="202"/>
      <c r="AIJ224" s="202"/>
      <c r="AIK224" s="202"/>
      <c r="AIL224" s="202"/>
      <c r="AIM224" s="202"/>
      <c r="AIN224" s="202"/>
      <c r="AIO224" s="202"/>
      <c r="AIP224" s="202"/>
      <c r="AIQ224" s="202"/>
      <c r="AIR224" s="202"/>
      <c r="AIS224" s="202"/>
      <c r="AIT224" s="202"/>
      <c r="AIU224" s="202"/>
      <c r="AIV224" s="202"/>
      <c r="AIW224" s="202"/>
      <c r="AIX224" s="202"/>
      <c r="AIY224" s="202"/>
      <c r="AIZ224" s="202"/>
      <c r="AJA224" s="202"/>
      <c r="AJB224" s="202"/>
      <c r="AJC224" s="202"/>
      <c r="AJD224" s="202"/>
      <c r="AJE224" s="202"/>
      <c r="AJF224" s="202"/>
      <c r="AJG224" s="202"/>
      <c r="AJH224" s="202"/>
      <c r="AJI224" s="202"/>
      <c r="AJJ224" s="202"/>
      <c r="AJK224" s="202"/>
      <c r="AJL224" s="202"/>
      <c r="AJM224" s="202"/>
      <c r="AJN224" s="202"/>
      <c r="AJO224" s="202"/>
      <c r="AJP224" s="202"/>
      <c r="AJQ224" s="202"/>
      <c r="AJR224" s="202"/>
      <c r="AJS224" s="202"/>
      <c r="AJT224" s="202"/>
      <c r="AJU224" s="202"/>
      <c r="AJV224" s="202"/>
      <c r="AJW224" s="202"/>
      <c r="AJX224" s="202"/>
      <c r="AJY224" s="202"/>
      <c r="AJZ224" s="202"/>
      <c r="AKA224" s="202"/>
      <c r="AKB224" s="202"/>
      <c r="AKC224" s="202"/>
      <c r="AKD224" s="202"/>
      <c r="AKE224" s="202"/>
      <c r="AKF224" s="202"/>
      <c r="AKG224" s="202"/>
      <c r="AKH224" s="202"/>
      <c r="AKI224" s="202"/>
      <c r="AKJ224" s="202"/>
      <c r="AKK224" s="202"/>
      <c r="AKL224" s="202"/>
      <c r="AKM224" s="202"/>
      <c r="AKN224" s="202"/>
      <c r="AKO224" s="202"/>
      <c r="AKP224" s="202"/>
      <c r="AKQ224" s="202"/>
      <c r="AKR224" s="202"/>
      <c r="AKS224" s="202"/>
      <c r="AKT224" s="202"/>
      <c r="AKU224" s="202"/>
      <c r="AKV224" s="202"/>
      <c r="AKW224" s="202"/>
      <c r="AKX224" s="202"/>
      <c r="AKY224" s="202"/>
      <c r="AKZ224" s="202"/>
      <c r="ALA224" s="202"/>
      <c r="ALB224" s="202"/>
      <c r="ALC224" s="202"/>
      <c r="ALD224" s="202"/>
      <c r="ALE224" s="202"/>
      <c r="ALF224" s="202"/>
      <c r="ALG224" s="202"/>
      <c r="ALH224" s="202"/>
      <c r="ALI224" s="202"/>
      <c r="ALJ224" s="202"/>
      <c r="ALK224" s="202"/>
      <c r="ALL224" s="202"/>
      <c r="ALM224" s="202"/>
      <c r="ALN224" s="202"/>
      <c r="ALO224" s="202"/>
      <c r="ALP224" s="202"/>
      <c r="ALQ224" s="202"/>
      <c r="ALR224" s="202"/>
      <c r="ALS224" s="202"/>
      <c r="ALT224" s="202"/>
      <c r="ALU224" s="202"/>
      <c r="ALV224" s="202"/>
      <c r="ALW224" s="202"/>
      <c r="ALX224" s="202"/>
      <c r="ALY224" s="202"/>
      <c r="ALZ224" s="202"/>
      <c r="AMA224" s="202"/>
      <c r="AMB224" s="202"/>
      <c r="AMC224" s="202"/>
      <c r="AMD224" s="202"/>
      <c r="AME224" s="202"/>
    </row>
    <row r="225" spans="1:1020" s="208" customFormat="1">
      <c r="A225" s="209"/>
      <c r="B225" s="210"/>
      <c r="C225" s="199"/>
      <c r="D225" s="205"/>
      <c r="E225" s="205"/>
      <c r="F225" s="204"/>
      <c r="G225" s="204"/>
      <c r="H225" s="204"/>
      <c r="I225" s="204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  <c r="BL225" s="202"/>
      <c r="BM225" s="202"/>
      <c r="BN225" s="202"/>
      <c r="BO225" s="202"/>
      <c r="BP225" s="202"/>
      <c r="BQ225" s="202"/>
      <c r="BR225" s="202"/>
      <c r="BS225" s="202"/>
      <c r="BT225" s="202"/>
      <c r="BU225" s="202"/>
      <c r="BV225" s="202"/>
      <c r="BW225" s="202"/>
      <c r="BX225" s="202"/>
      <c r="BY225" s="202"/>
      <c r="BZ225" s="202"/>
      <c r="CA225" s="202"/>
      <c r="CB225" s="202"/>
      <c r="CC225" s="202"/>
      <c r="CD225" s="202"/>
      <c r="CE225" s="202"/>
      <c r="CF225" s="202"/>
      <c r="CG225" s="202"/>
      <c r="CH225" s="202"/>
      <c r="CI225" s="202"/>
      <c r="CJ225" s="202"/>
      <c r="CK225" s="202"/>
      <c r="CL225" s="202"/>
      <c r="CM225" s="202"/>
      <c r="CN225" s="202"/>
      <c r="CO225" s="202"/>
      <c r="CP225" s="202"/>
      <c r="CQ225" s="202"/>
      <c r="CR225" s="202"/>
      <c r="CS225" s="202"/>
      <c r="CT225" s="202"/>
      <c r="CU225" s="202"/>
      <c r="CV225" s="202"/>
      <c r="CW225" s="202"/>
      <c r="CX225" s="202"/>
      <c r="CY225" s="202"/>
      <c r="CZ225" s="202"/>
      <c r="DA225" s="202"/>
      <c r="DB225" s="202"/>
      <c r="DC225" s="202"/>
      <c r="DD225" s="202"/>
      <c r="DE225" s="202"/>
      <c r="DF225" s="202"/>
      <c r="DG225" s="202"/>
      <c r="DH225" s="202"/>
      <c r="DI225" s="202"/>
      <c r="DJ225" s="202"/>
      <c r="DK225" s="202"/>
      <c r="DL225" s="202"/>
      <c r="DM225" s="202"/>
      <c r="DN225" s="202"/>
      <c r="DO225" s="202"/>
      <c r="DP225" s="202"/>
      <c r="DQ225" s="202"/>
      <c r="DR225" s="202"/>
      <c r="DS225" s="202"/>
      <c r="DT225" s="202"/>
      <c r="DU225" s="202"/>
      <c r="DV225" s="202"/>
      <c r="DW225" s="202"/>
      <c r="DX225" s="202"/>
      <c r="DY225" s="202"/>
      <c r="DZ225" s="202"/>
      <c r="EA225" s="202"/>
      <c r="EB225" s="202"/>
      <c r="EC225" s="202"/>
      <c r="ED225" s="202"/>
      <c r="EE225" s="202"/>
      <c r="EF225" s="202"/>
      <c r="EG225" s="202"/>
      <c r="EH225" s="202"/>
      <c r="EI225" s="202"/>
      <c r="EJ225" s="202"/>
      <c r="EK225" s="202"/>
      <c r="EL225" s="202"/>
      <c r="EM225" s="202"/>
      <c r="EN225" s="202"/>
      <c r="EO225" s="202"/>
      <c r="EP225" s="202"/>
      <c r="EQ225" s="202"/>
      <c r="ER225" s="202"/>
      <c r="ES225" s="202"/>
      <c r="ET225" s="202"/>
      <c r="EU225" s="202"/>
      <c r="EV225" s="202"/>
      <c r="EW225" s="202"/>
      <c r="EX225" s="202"/>
      <c r="EY225" s="202"/>
      <c r="EZ225" s="202"/>
      <c r="FA225" s="202"/>
      <c r="FB225" s="202"/>
      <c r="FC225" s="202"/>
      <c r="FD225" s="202"/>
      <c r="FE225" s="202"/>
      <c r="FF225" s="202"/>
      <c r="FG225" s="202"/>
      <c r="FH225" s="202"/>
      <c r="FI225" s="202"/>
      <c r="FJ225" s="202"/>
      <c r="FK225" s="202"/>
      <c r="FL225" s="202"/>
      <c r="FM225" s="202"/>
      <c r="FN225" s="202"/>
      <c r="FO225" s="202"/>
      <c r="FP225" s="202"/>
      <c r="FQ225" s="202"/>
      <c r="FR225" s="202"/>
      <c r="FS225" s="202"/>
      <c r="FT225" s="202"/>
      <c r="FU225" s="202"/>
      <c r="FV225" s="202"/>
      <c r="FW225" s="202"/>
      <c r="FX225" s="202"/>
      <c r="FY225" s="202"/>
      <c r="FZ225" s="202"/>
      <c r="GA225" s="202"/>
      <c r="GB225" s="202"/>
      <c r="GC225" s="202"/>
      <c r="GD225" s="202"/>
      <c r="GE225" s="202"/>
      <c r="GF225" s="202"/>
      <c r="GG225" s="202"/>
      <c r="GH225" s="202"/>
      <c r="GI225" s="202"/>
      <c r="GJ225" s="202"/>
      <c r="GK225" s="202"/>
      <c r="GL225" s="202"/>
      <c r="GM225" s="202"/>
      <c r="GN225" s="202"/>
      <c r="GO225" s="202"/>
      <c r="GP225" s="202"/>
      <c r="GQ225" s="202"/>
      <c r="GR225" s="202"/>
      <c r="GS225" s="202"/>
      <c r="GT225" s="202"/>
      <c r="GU225" s="202"/>
      <c r="GV225" s="202"/>
      <c r="GW225" s="202"/>
      <c r="GX225" s="202"/>
      <c r="GY225" s="202"/>
      <c r="GZ225" s="202"/>
      <c r="HA225" s="202"/>
      <c r="HB225" s="202"/>
      <c r="HC225" s="202"/>
      <c r="HD225" s="202"/>
      <c r="HE225" s="202"/>
      <c r="HF225" s="202"/>
      <c r="HG225" s="202"/>
      <c r="HH225" s="202"/>
      <c r="HI225" s="202"/>
      <c r="HJ225" s="202"/>
      <c r="HK225" s="202"/>
      <c r="HL225" s="202"/>
      <c r="HM225" s="202"/>
      <c r="HN225" s="202"/>
      <c r="HO225" s="202"/>
      <c r="HP225" s="202"/>
      <c r="HQ225" s="202"/>
      <c r="HR225" s="202"/>
      <c r="HS225" s="202"/>
      <c r="HT225" s="202"/>
      <c r="HU225" s="202"/>
      <c r="HV225" s="202"/>
      <c r="HW225" s="202"/>
      <c r="HX225" s="202"/>
      <c r="HY225" s="202"/>
      <c r="HZ225" s="202"/>
      <c r="IA225" s="202"/>
      <c r="IB225" s="202"/>
      <c r="IC225" s="202"/>
      <c r="ID225" s="202"/>
      <c r="IE225" s="202"/>
      <c r="IF225" s="202"/>
      <c r="IG225" s="202"/>
      <c r="IH225" s="202"/>
      <c r="II225" s="202"/>
      <c r="IJ225" s="202"/>
      <c r="IK225" s="202"/>
      <c r="IL225" s="202"/>
      <c r="IM225" s="202"/>
      <c r="IN225" s="202"/>
      <c r="IO225" s="202"/>
      <c r="IP225" s="202"/>
      <c r="IQ225" s="202"/>
      <c r="IR225" s="202"/>
      <c r="IS225" s="202"/>
      <c r="IT225" s="202"/>
      <c r="IU225" s="202"/>
      <c r="IV225" s="202"/>
      <c r="IW225" s="202"/>
      <c r="IX225" s="202"/>
      <c r="IY225" s="202"/>
      <c r="IZ225" s="202"/>
      <c r="JA225" s="202"/>
      <c r="JB225" s="202"/>
      <c r="JC225" s="202"/>
      <c r="JD225" s="202"/>
      <c r="JE225" s="202"/>
      <c r="JF225" s="202"/>
      <c r="JG225" s="202"/>
      <c r="JH225" s="202"/>
      <c r="JI225" s="202"/>
      <c r="JJ225" s="202"/>
      <c r="JK225" s="202"/>
      <c r="JL225" s="202"/>
      <c r="JM225" s="202"/>
      <c r="JN225" s="202"/>
      <c r="JO225" s="202"/>
      <c r="JP225" s="202"/>
      <c r="JQ225" s="202"/>
      <c r="JR225" s="202"/>
      <c r="JS225" s="202"/>
      <c r="JT225" s="202"/>
      <c r="JU225" s="202"/>
      <c r="JV225" s="202"/>
      <c r="JW225" s="202"/>
      <c r="JX225" s="202"/>
      <c r="JY225" s="202"/>
      <c r="JZ225" s="202"/>
      <c r="KA225" s="202"/>
      <c r="KB225" s="202"/>
      <c r="KC225" s="202"/>
      <c r="KD225" s="202"/>
      <c r="KE225" s="202"/>
      <c r="KF225" s="202"/>
      <c r="KG225" s="202"/>
      <c r="KH225" s="202"/>
      <c r="KI225" s="202"/>
      <c r="KJ225" s="202"/>
      <c r="KK225" s="202"/>
      <c r="KL225" s="202"/>
      <c r="KM225" s="202"/>
      <c r="KN225" s="202"/>
      <c r="KO225" s="202"/>
      <c r="KP225" s="202"/>
      <c r="KQ225" s="202"/>
      <c r="KR225" s="202"/>
      <c r="KS225" s="202"/>
      <c r="KT225" s="202"/>
      <c r="KU225" s="202"/>
      <c r="KV225" s="202"/>
      <c r="KW225" s="202"/>
      <c r="KX225" s="202"/>
      <c r="KY225" s="202"/>
      <c r="KZ225" s="202"/>
      <c r="LA225" s="202"/>
      <c r="LB225" s="202"/>
      <c r="LC225" s="202"/>
      <c r="LD225" s="202"/>
      <c r="LE225" s="202"/>
      <c r="LF225" s="202"/>
      <c r="LG225" s="202"/>
      <c r="LH225" s="202"/>
      <c r="LI225" s="202"/>
      <c r="LJ225" s="202"/>
      <c r="LK225" s="202"/>
      <c r="LL225" s="202"/>
      <c r="LM225" s="202"/>
      <c r="LN225" s="202"/>
      <c r="LO225" s="202"/>
      <c r="LP225" s="202"/>
      <c r="LQ225" s="202"/>
      <c r="LR225" s="202"/>
      <c r="LS225" s="202"/>
      <c r="LT225" s="202"/>
      <c r="LU225" s="202"/>
      <c r="LV225" s="202"/>
      <c r="LW225" s="202"/>
      <c r="LX225" s="202"/>
      <c r="LY225" s="202"/>
      <c r="LZ225" s="202"/>
      <c r="MA225" s="202"/>
      <c r="MB225" s="202"/>
      <c r="MC225" s="202"/>
      <c r="MD225" s="202"/>
      <c r="ME225" s="202"/>
      <c r="MF225" s="202"/>
      <c r="MG225" s="202"/>
      <c r="MH225" s="202"/>
      <c r="MI225" s="202"/>
      <c r="MJ225" s="202"/>
      <c r="MK225" s="202"/>
      <c r="ML225" s="202"/>
      <c r="MM225" s="202"/>
      <c r="MN225" s="202"/>
      <c r="MO225" s="202"/>
      <c r="MP225" s="202"/>
      <c r="MQ225" s="202"/>
      <c r="MR225" s="202"/>
      <c r="MS225" s="202"/>
      <c r="MT225" s="202"/>
      <c r="MU225" s="202"/>
      <c r="MV225" s="202"/>
      <c r="MW225" s="202"/>
      <c r="MX225" s="202"/>
      <c r="MY225" s="202"/>
      <c r="MZ225" s="202"/>
      <c r="NA225" s="202"/>
      <c r="NB225" s="202"/>
      <c r="NC225" s="202"/>
      <c r="ND225" s="202"/>
      <c r="NE225" s="202"/>
      <c r="NF225" s="202"/>
      <c r="NG225" s="202"/>
      <c r="NH225" s="202"/>
      <c r="NI225" s="202"/>
      <c r="NJ225" s="202"/>
      <c r="NK225" s="202"/>
      <c r="NL225" s="202"/>
      <c r="NM225" s="202"/>
      <c r="NN225" s="202"/>
      <c r="NO225" s="202"/>
      <c r="NP225" s="202"/>
      <c r="NQ225" s="202"/>
      <c r="NR225" s="202"/>
      <c r="NS225" s="202"/>
      <c r="NT225" s="202"/>
      <c r="NU225" s="202"/>
      <c r="NV225" s="202"/>
      <c r="NW225" s="202"/>
      <c r="NX225" s="202"/>
      <c r="NY225" s="202"/>
      <c r="NZ225" s="202"/>
      <c r="OA225" s="202"/>
      <c r="OB225" s="202"/>
      <c r="OC225" s="202"/>
      <c r="OD225" s="202"/>
      <c r="OE225" s="202"/>
      <c r="OF225" s="202"/>
      <c r="OG225" s="202"/>
      <c r="OH225" s="202"/>
      <c r="OI225" s="202"/>
      <c r="OJ225" s="202"/>
      <c r="OK225" s="202"/>
      <c r="OL225" s="202"/>
      <c r="OM225" s="202"/>
      <c r="ON225" s="202"/>
      <c r="OO225" s="202"/>
      <c r="OP225" s="202"/>
      <c r="OQ225" s="202"/>
      <c r="OR225" s="202"/>
      <c r="OS225" s="202"/>
      <c r="OT225" s="202"/>
      <c r="OU225" s="202"/>
      <c r="OV225" s="202"/>
      <c r="OW225" s="202"/>
      <c r="OX225" s="202"/>
      <c r="OY225" s="202"/>
      <c r="OZ225" s="202"/>
      <c r="PA225" s="202"/>
      <c r="PB225" s="202"/>
      <c r="PC225" s="202"/>
      <c r="PD225" s="202"/>
      <c r="PE225" s="202"/>
      <c r="PF225" s="202"/>
      <c r="PG225" s="202"/>
      <c r="PH225" s="202"/>
      <c r="PI225" s="202"/>
      <c r="PJ225" s="202"/>
      <c r="PK225" s="202"/>
      <c r="PL225" s="202"/>
      <c r="PM225" s="202"/>
      <c r="PN225" s="202"/>
      <c r="PO225" s="202"/>
      <c r="PP225" s="202"/>
      <c r="PQ225" s="202"/>
      <c r="PR225" s="202"/>
      <c r="PS225" s="202"/>
      <c r="PT225" s="202"/>
      <c r="PU225" s="202"/>
      <c r="PV225" s="202"/>
      <c r="PW225" s="202"/>
      <c r="PX225" s="202"/>
      <c r="PY225" s="202"/>
      <c r="PZ225" s="202"/>
      <c r="QA225" s="202"/>
      <c r="QB225" s="202"/>
      <c r="QC225" s="202"/>
      <c r="QD225" s="202"/>
      <c r="QE225" s="202"/>
      <c r="QF225" s="202"/>
      <c r="QG225" s="202"/>
      <c r="QH225" s="202"/>
      <c r="QI225" s="202"/>
      <c r="QJ225" s="202"/>
      <c r="QK225" s="202"/>
      <c r="QL225" s="202"/>
      <c r="QM225" s="202"/>
      <c r="QN225" s="202"/>
      <c r="QO225" s="202"/>
      <c r="QP225" s="202"/>
      <c r="QQ225" s="202"/>
      <c r="QR225" s="202"/>
      <c r="QS225" s="202"/>
      <c r="QT225" s="202"/>
      <c r="QU225" s="202"/>
      <c r="QV225" s="202"/>
      <c r="QW225" s="202"/>
      <c r="QX225" s="202"/>
      <c r="QY225" s="202"/>
      <c r="QZ225" s="202"/>
      <c r="RA225" s="202"/>
      <c r="RB225" s="202"/>
      <c r="RC225" s="202"/>
      <c r="RD225" s="202"/>
      <c r="RE225" s="202"/>
      <c r="RF225" s="202"/>
      <c r="RG225" s="202"/>
      <c r="RH225" s="202"/>
      <c r="RI225" s="202"/>
      <c r="RJ225" s="202"/>
      <c r="RK225" s="202"/>
      <c r="RL225" s="202"/>
      <c r="RM225" s="202"/>
      <c r="RN225" s="202"/>
      <c r="RO225" s="202"/>
      <c r="RP225" s="202"/>
      <c r="RQ225" s="202"/>
      <c r="RR225" s="202"/>
      <c r="RS225" s="202"/>
      <c r="RT225" s="202"/>
      <c r="RU225" s="202"/>
      <c r="RV225" s="202"/>
      <c r="RW225" s="202"/>
      <c r="RX225" s="202"/>
      <c r="RY225" s="202"/>
      <c r="RZ225" s="202"/>
      <c r="SA225" s="202"/>
      <c r="SB225" s="202"/>
      <c r="SC225" s="202"/>
      <c r="SD225" s="202"/>
      <c r="SE225" s="202"/>
      <c r="SF225" s="202"/>
      <c r="SG225" s="202"/>
      <c r="SH225" s="202"/>
      <c r="SI225" s="202"/>
      <c r="SJ225" s="202"/>
      <c r="SK225" s="202"/>
      <c r="SL225" s="202"/>
      <c r="SM225" s="202"/>
      <c r="SN225" s="202"/>
      <c r="SO225" s="202"/>
      <c r="SP225" s="202"/>
      <c r="SQ225" s="202"/>
      <c r="SR225" s="202"/>
      <c r="SS225" s="202"/>
      <c r="ST225" s="202"/>
      <c r="SU225" s="202"/>
      <c r="SV225" s="202"/>
      <c r="SW225" s="202"/>
      <c r="SX225" s="202"/>
      <c r="SY225" s="202"/>
      <c r="SZ225" s="202"/>
      <c r="TA225" s="202"/>
      <c r="TB225" s="202"/>
      <c r="TC225" s="202"/>
      <c r="TD225" s="202"/>
      <c r="TE225" s="202"/>
      <c r="TF225" s="202"/>
      <c r="TG225" s="202"/>
      <c r="TH225" s="202"/>
      <c r="TI225" s="202"/>
      <c r="TJ225" s="202"/>
      <c r="TK225" s="202"/>
      <c r="TL225" s="202"/>
      <c r="TM225" s="202"/>
      <c r="TN225" s="202"/>
      <c r="TO225" s="202"/>
      <c r="TP225" s="202"/>
      <c r="TQ225" s="202"/>
      <c r="TR225" s="202"/>
      <c r="TS225" s="202"/>
      <c r="TT225" s="202"/>
      <c r="TU225" s="202"/>
      <c r="TV225" s="202"/>
      <c r="TW225" s="202"/>
      <c r="TX225" s="202"/>
      <c r="TY225" s="202"/>
      <c r="TZ225" s="202"/>
      <c r="UA225" s="202"/>
      <c r="UB225" s="202"/>
      <c r="UC225" s="202"/>
      <c r="UD225" s="202"/>
      <c r="UE225" s="202"/>
      <c r="UF225" s="202"/>
      <c r="UG225" s="202"/>
      <c r="UH225" s="202"/>
      <c r="UI225" s="202"/>
      <c r="UJ225" s="202"/>
      <c r="UK225" s="202"/>
      <c r="UL225" s="202"/>
      <c r="UM225" s="202"/>
      <c r="UN225" s="202"/>
      <c r="UO225" s="202"/>
      <c r="UP225" s="202"/>
      <c r="UQ225" s="202"/>
      <c r="UR225" s="202"/>
      <c r="US225" s="202"/>
      <c r="UT225" s="202"/>
      <c r="UU225" s="202"/>
      <c r="UV225" s="202"/>
      <c r="UW225" s="202"/>
      <c r="UX225" s="202"/>
      <c r="UY225" s="202"/>
      <c r="UZ225" s="202"/>
      <c r="VA225" s="202"/>
      <c r="VB225" s="202"/>
      <c r="VC225" s="202"/>
      <c r="VD225" s="202"/>
      <c r="VE225" s="202"/>
      <c r="VF225" s="202"/>
      <c r="VG225" s="202"/>
      <c r="VH225" s="202"/>
      <c r="VI225" s="202"/>
      <c r="VJ225" s="202"/>
      <c r="VK225" s="202"/>
      <c r="VL225" s="202"/>
      <c r="VM225" s="202"/>
      <c r="VN225" s="202"/>
      <c r="VO225" s="202"/>
      <c r="VP225" s="202"/>
      <c r="VQ225" s="202"/>
      <c r="VR225" s="202"/>
      <c r="VS225" s="202"/>
      <c r="VT225" s="202"/>
      <c r="VU225" s="202"/>
      <c r="VV225" s="202"/>
      <c r="VW225" s="202"/>
      <c r="VX225" s="202"/>
      <c r="VY225" s="202"/>
      <c r="VZ225" s="202"/>
      <c r="WA225" s="202"/>
      <c r="WB225" s="202"/>
      <c r="WC225" s="202"/>
      <c r="WD225" s="202"/>
      <c r="WE225" s="202"/>
      <c r="WF225" s="202"/>
      <c r="WG225" s="202"/>
      <c r="WH225" s="202"/>
      <c r="WI225" s="202"/>
      <c r="WJ225" s="202"/>
      <c r="WK225" s="202"/>
      <c r="WL225" s="202"/>
      <c r="WM225" s="202"/>
      <c r="WN225" s="202"/>
      <c r="WO225" s="202"/>
      <c r="WP225" s="202"/>
      <c r="WQ225" s="202"/>
      <c r="WR225" s="202"/>
      <c r="WS225" s="202"/>
      <c r="WT225" s="202"/>
      <c r="WU225" s="202"/>
      <c r="WV225" s="202"/>
      <c r="WW225" s="202"/>
      <c r="WX225" s="202"/>
      <c r="WY225" s="202"/>
      <c r="WZ225" s="202"/>
      <c r="XA225" s="202"/>
      <c r="XB225" s="202"/>
      <c r="XC225" s="202"/>
      <c r="XD225" s="202"/>
      <c r="XE225" s="202"/>
      <c r="XF225" s="202"/>
      <c r="XG225" s="202"/>
      <c r="XH225" s="202"/>
      <c r="XI225" s="202"/>
      <c r="XJ225" s="202"/>
      <c r="XK225" s="202"/>
      <c r="XL225" s="202"/>
      <c r="XM225" s="202"/>
      <c r="XN225" s="202"/>
      <c r="XO225" s="202"/>
      <c r="XP225" s="202"/>
      <c r="XQ225" s="202"/>
      <c r="XR225" s="202"/>
      <c r="XS225" s="202"/>
      <c r="XT225" s="202"/>
      <c r="XU225" s="202"/>
      <c r="XV225" s="202"/>
      <c r="XW225" s="202"/>
      <c r="XX225" s="202"/>
      <c r="XY225" s="202"/>
      <c r="XZ225" s="202"/>
      <c r="YA225" s="202"/>
      <c r="YB225" s="202"/>
      <c r="YC225" s="202"/>
      <c r="YD225" s="202"/>
      <c r="YE225" s="202"/>
      <c r="YF225" s="202"/>
      <c r="YG225" s="202"/>
      <c r="YH225" s="202"/>
      <c r="YI225" s="202"/>
      <c r="YJ225" s="202"/>
      <c r="YK225" s="202"/>
      <c r="YL225" s="202"/>
      <c r="YM225" s="202"/>
      <c r="YN225" s="202"/>
      <c r="YO225" s="202"/>
      <c r="YP225" s="202"/>
      <c r="YQ225" s="202"/>
      <c r="YR225" s="202"/>
      <c r="YS225" s="202"/>
      <c r="YT225" s="202"/>
      <c r="YU225" s="202"/>
      <c r="YV225" s="202"/>
      <c r="YW225" s="202"/>
      <c r="YX225" s="202"/>
      <c r="YY225" s="202"/>
      <c r="YZ225" s="202"/>
      <c r="ZA225" s="202"/>
      <c r="ZB225" s="202"/>
      <c r="ZC225" s="202"/>
      <c r="ZD225" s="202"/>
      <c r="ZE225" s="202"/>
      <c r="ZF225" s="202"/>
      <c r="ZG225" s="202"/>
      <c r="ZH225" s="202"/>
      <c r="ZI225" s="202"/>
      <c r="ZJ225" s="202"/>
      <c r="ZK225" s="202"/>
      <c r="ZL225" s="202"/>
      <c r="ZM225" s="202"/>
      <c r="ZN225" s="202"/>
      <c r="ZO225" s="202"/>
      <c r="ZP225" s="202"/>
      <c r="ZQ225" s="202"/>
      <c r="ZR225" s="202"/>
      <c r="ZS225" s="202"/>
      <c r="ZT225" s="202"/>
      <c r="ZU225" s="202"/>
      <c r="ZV225" s="202"/>
      <c r="ZW225" s="202"/>
      <c r="ZX225" s="202"/>
      <c r="ZY225" s="202"/>
      <c r="ZZ225" s="202"/>
      <c r="AAA225" s="202"/>
      <c r="AAB225" s="202"/>
      <c r="AAC225" s="202"/>
      <c r="AAD225" s="202"/>
      <c r="AAE225" s="202"/>
      <c r="AAF225" s="202"/>
      <c r="AAG225" s="202"/>
      <c r="AAH225" s="202"/>
      <c r="AAI225" s="202"/>
      <c r="AAJ225" s="202"/>
      <c r="AAK225" s="202"/>
      <c r="AAL225" s="202"/>
      <c r="AAM225" s="202"/>
      <c r="AAN225" s="202"/>
      <c r="AAO225" s="202"/>
      <c r="AAP225" s="202"/>
      <c r="AAQ225" s="202"/>
      <c r="AAR225" s="202"/>
      <c r="AAS225" s="202"/>
      <c r="AAT225" s="202"/>
      <c r="AAU225" s="202"/>
      <c r="AAV225" s="202"/>
      <c r="AAW225" s="202"/>
      <c r="AAX225" s="202"/>
      <c r="AAY225" s="202"/>
      <c r="AAZ225" s="202"/>
      <c r="ABA225" s="202"/>
      <c r="ABB225" s="202"/>
      <c r="ABC225" s="202"/>
      <c r="ABD225" s="202"/>
      <c r="ABE225" s="202"/>
      <c r="ABF225" s="202"/>
      <c r="ABG225" s="202"/>
      <c r="ABH225" s="202"/>
      <c r="ABI225" s="202"/>
      <c r="ABJ225" s="202"/>
      <c r="ABK225" s="202"/>
      <c r="ABL225" s="202"/>
      <c r="ABM225" s="202"/>
      <c r="ABN225" s="202"/>
      <c r="ABO225" s="202"/>
      <c r="ABP225" s="202"/>
      <c r="ABQ225" s="202"/>
      <c r="ABR225" s="202"/>
      <c r="ABS225" s="202"/>
      <c r="ABT225" s="202"/>
      <c r="ABU225" s="202"/>
      <c r="ABV225" s="202"/>
      <c r="ABW225" s="202"/>
      <c r="ABX225" s="202"/>
      <c r="ABY225" s="202"/>
      <c r="ABZ225" s="202"/>
      <c r="ACA225" s="202"/>
      <c r="ACB225" s="202"/>
      <c r="ACC225" s="202"/>
      <c r="ACD225" s="202"/>
      <c r="ACE225" s="202"/>
      <c r="ACF225" s="202"/>
      <c r="ACG225" s="202"/>
      <c r="ACH225" s="202"/>
      <c r="ACI225" s="202"/>
      <c r="ACJ225" s="202"/>
      <c r="ACK225" s="202"/>
      <c r="ACL225" s="202"/>
      <c r="ACM225" s="202"/>
      <c r="ACN225" s="202"/>
      <c r="ACO225" s="202"/>
      <c r="ACP225" s="202"/>
      <c r="ACQ225" s="202"/>
      <c r="ACR225" s="202"/>
      <c r="ACS225" s="202"/>
      <c r="ACT225" s="202"/>
      <c r="ACU225" s="202"/>
      <c r="ACV225" s="202"/>
      <c r="ACW225" s="202"/>
      <c r="ACX225" s="202"/>
      <c r="ACY225" s="202"/>
      <c r="ACZ225" s="202"/>
      <c r="ADA225" s="202"/>
      <c r="ADB225" s="202"/>
      <c r="ADC225" s="202"/>
      <c r="ADD225" s="202"/>
      <c r="ADE225" s="202"/>
      <c r="ADF225" s="202"/>
      <c r="ADG225" s="202"/>
      <c r="ADH225" s="202"/>
      <c r="ADI225" s="202"/>
      <c r="ADJ225" s="202"/>
      <c r="ADK225" s="202"/>
      <c r="ADL225" s="202"/>
      <c r="ADM225" s="202"/>
      <c r="ADN225" s="202"/>
      <c r="ADO225" s="202"/>
      <c r="ADP225" s="202"/>
      <c r="ADQ225" s="202"/>
      <c r="ADR225" s="202"/>
      <c r="ADS225" s="202"/>
      <c r="ADT225" s="202"/>
      <c r="ADU225" s="202"/>
      <c r="ADV225" s="202"/>
      <c r="ADW225" s="202"/>
      <c r="ADX225" s="202"/>
      <c r="ADY225" s="202"/>
      <c r="ADZ225" s="202"/>
      <c r="AEA225" s="202"/>
      <c r="AEB225" s="202"/>
      <c r="AEC225" s="202"/>
      <c r="AED225" s="202"/>
      <c r="AEE225" s="202"/>
      <c r="AEF225" s="202"/>
      <c r="AEG225" s="202"/>
      <c r="AEH225" s="202"/>
      <c r="AEI225" s="202"/>
      <c r="AEJ225" s="202"/>
      <c r="AEK225" s="202"/>
      <c r="AEL225" s="202"/>
      <c r="AEM225" s="202"/>
      <c r="AEN225" s="202"/>
      <c r="AEO225" s="202"/>
      <c r="AEP225" s="202"/>
      <c r="AEQ225" s="202"/>
      <c r="AER225" s="202"/>
      <c r="AES225" s="202"/>
      <c r="AET225" s="202"/>
      <c r="AEU225" s="202"/>
      <c r="AEV225" s="202"/>
      <c r="AEW225" s="202"/>
      <c r="AEX225" s="202"/>
      <c r="AEY225" s="202"/>
      <c r="AEZ225" s="202"/>
      <c r="AFA225" s="202"/>
      <c r="AFB225" s="202"/>
      <c r="AFC225" s="202"/>
      <c r="AFD225" s="202"/>
      <c r="AFE225" s="202"/>
      <c r="AFF225" s="202"/>
      <c r="AFG225" s="202"/>
      <c r="AFH225" s="202"/>
      <c r="AFI225" s="202"/>
      <c r="AFJ225" s="202"/>
      <c r="AFK225" s="202"/>
      <c r="AFL225" s="202"/>
      <c r="AFM225" s="202"/>
      <c r="AFN225" s="202"/>
      <c r="AFO225" s="202"/>
      <c r="AFP225" s="202"/>
      <c r="AFQ225" s="202"/>
      <c r="AFR225" s="202"/>
      <c r="AFS225" s="202"/>
      <c r="AFT225" s="202"/>
      <c r="AFU225" s="202"/>
      <c r="AFV225" s="202"/>
      <c r="AFW225" s="202"/>
      <c r="AFX225" s="202"/>
      <c r="AFY225" s="202"/>
      <c r="AFZ225" s="202"/>
      <c r="AGA225" s="202"/>
      <c r="AGB225" s="202"/>
      <c r="AGC225" s="202"/>
      <c r="AGD225" s="202"/>
      <c r="AGE225" s="202"/>
      <c r="AGF225" s="202"/>
      <c r="AGG225" s="202"/>
      <c r="AGH225" s="202"/>
      <c r="AGI225" s="202"/>
      <c r="AGJ225" s="202"/>
      <c r="AGK225" s="202"/>
      <c r="AGL225" s="202"/>
      <c r="AGM225" s="202"/>
      <c r="AGN225" s="202"/>
      <c r="AGO225" s="202"/>
      <c r="AGP225" s="202"/>
      <c r="AGQ225" s="202"/>
      <c r="AGR225" s="202"/>
      <c r="AGS225" s="202"/>
      <c r="AGT225" s="202"/>
      <c r="AGU225" s="202"/>
      <c r="AGV225" s="202"/>
      <c r="AGW225" s="202"/>
      <c r="AGX225" s="202"/>
      <c r="AGY225" s="202"/>
      <c r="AGZ225" s="202"/>
      <c r="AHA225" s="202"/>
      <c r="AHB225" s="202"/>
      <c r="AHC225" s="202"/>
      <c r="AHD225" s="202"/>
      <c r="AHE225" s="202"/>
      <c r="AHF225" s="202"/>
      <c r="AHG225" s="202"/>
      <c r="AHH225" s="202"/>
      <c r="AHI225" s="202"/>
      <c r="AHJ225" s="202"/>
      <c r="AHK225" s="202"/>
      <c r="AHL225" s="202"/>
      <c r="AHM225" s="202"/>
      <c r="AHN225" s="202"/>
      <c r="AHO225" s="202"/>
      <c r="AHP225" s="202"/>
      <c r="AHQ225" s="202"/>
      <c r="AHR225" s="202"/>
      <c r="AHS225" s="202"/>
      <c r="AHT225" s="202"/>
      <c r="AHU225" s="202"/>
      <c r="AHV225" s="202"/>
      <c r="AHW225" s="202"/>
      <c r="AHX225" s="202"/>
      <c r="AHY225" s="202"/>
      <c r="AHZ225" s="202"/>
      <c r="AIA225" s="202"/>
      <c r="AIB225" s="202"/>
      <c r="AIC225" s="202"/>
      <c r="AID225" s="202"/>
      <c r="AIE225" s="202"/>
      <c r="AIF225" s="202"/>
      <c r="AIG225" s="202"/>
      <c r="AIH225" s="202"/>
      <c r="AII225" s="202"/>
      <c r="AIJ225" s="202"/>
      <c r="AIK225" s="202"/>
      <c r="AIL225" s="202"/>
      <c r="AIM225" s="202"/>
      <c r="AIN225" s="202"/>
      <c r="AIO225" s="202"/>
      <c r="AIP225" s="202"/>
      <c r="AIQ225" s="202"/>
      <c r="AIR225" s="202"/>
      <c r="AIS225" s="202"/>
      <c r="AIT225" s="202"/>
      <c r="AIU225" s="202"/>
      <c r="AIV225" s="202"/>
      <c r="AIW225" s="202"/>
      <c r="AIX225" s="202"/>
      <c r="AIY225" s="202"/>
      <c r="AIZ225" s="202"/>
      <c r="AJA225" s="202"/>
      <c r="AJB225" s="202"/>
      <c r="AJC225" s="202"/>
      <c r="AJD225" s="202"/>
      <c r="AJE225" s="202"/>
      <c r="AJF225" s="202"/>
      <c r="AJG225" s="202"/>
      <c r="AJH225" s="202"/>
      <c r="AJI225" s="202"/>
      <c r="AJJ225" s="202"/>
      <c r="AJK225" s="202"/>
      <c r="AJL225" s="202"/>
      <c r="AJM225" s="202"/>
      <c r="AJN225" s="202"/>
      <c r="AJO225" s="202"/>
      <c r="AJP225" s="202"/>
      <c r="AJQ225" s="202"/>
      <c r="AJR225" s="202"/>
      <c r="AJS225" s="202"/>
      <c r="AJT225" s="202"/>
      <c r="AJU225" s="202"/>
      <c r="AJV225" s="202"/>
      <c r="AJW225" s="202"/>
      <c r="AJX225" s="202"/>
      <c r="AJY225" s="202"/>
      <c r="AJZ225" s="202"/>
      <c r="AKA225" s="202"/>
      <c r="AKB225" s="202"/>
      <c r="AKC225" s="202"/>
      <c r="AKD225" s="202"/>
      <c r="AKE225" s="202"/>
      <c r="AKF225" s="202"/>
      <c r="AKG225" s="202"/>
      <c r="AKH225" s="202"/>
      <c r="AKI225" s="202"/>
      <c r="AKJ225" s="202"/>
      <c r="AKK225" s="202"/>
      <c r="AKL225" s="202"/>
      <c r="AKM225" s="202"/>
      <c r="AKN225" s="202"/>
      <c r="AKO225" s="202"/>
      <c r="AKP225" s="202"/>
      <c r="AKQ225" s="202"/>
      <c r="AKR225" s="202"/>
      <c r="AKS225" s="202"/>
      <c r="AKT225" s="202"/>
      <c r="AKU225" s="202"/>
      <c r="AKV225" s="202"/>
      <c r="AKW225" s="202"/>
      <c r="AKX225" s="202"/>
      <c r="AKY225" s="202"/>
      <c r="AKZ225" s="202"/>
      <c r="ALA225" s="202"/>
      <c r="ALB225" s="202"/>
      <c r="ALC225" s="202"/>
      <c r="ALD225" s="202"/>
      <c r="ALE225" s="202"/>
      <c r="ALF225" s="202"/>
      <c r="ALG225" s="202"/>
      <c r="ALH225" s="202"/>
      <c r="ALI225" s="202"/>
      <c r="ALJ225" s="202"/>
      <c r="ALK225" s="202"/>
      <c r="ALL225" s="202"/>
      <c r="ALM225" s="202"/>
      <c r="ALN225" s="202"/>
      <c r="ALO225" s="202"/>
      <c r="ALP225" s="202"/>
      <c r="ALQ225" s="202"/>
      <c r="ALR225" s="202"/>
      <c r="ALS225" s="202"/>
      <c r="ALT225" s="202"/>
      <c r="ALU225" s="202"/>
      <c r="ALV225" s="202"/>
      <c r="ALW225" s="202"/>
      <c r="ALX225" s="202"/>
      <c r="ALY225" s="202"/>
      <c r="ALZ225" s="202"/>
      <c r="AMA225" s="202"/>
      <c r="AMB225" s="202"/>
      <c r="AMC225" s="202"/>
      <c r="AMD225" s="202"/>
      <c r="AME225" s="202"/>
    </row>
    <row r="226" spans="1:1020" s="208" customFormat="1">
      <c r="A226" s="209"/>
      <c r="B226" s="210"/>
      <c r="C226" s="199"/>
      <c r="D226" s="205"/>
      <c r="E226" s="205"/>
      <c r="F226" s="204"/>
      <c r="G226" s="204"/>
      <c r="H226" s="204"/>
      <c r="I226" s="204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  <c r="BL226" s="202"/>
      <c r="BM226" s="202"/>
      <c r="BN226" s="202"/>
      <c r="BO226" s="202"/>
      <c r="BP226" s="202"/>
      <c r="BQ226" s="202"/>
      <c r="BR226" s="202"/>
      <c r="BS226" s="202"/>
      <c r="BT226" s="202"/>
      <c r="BU226" s="202"/>
      <c r="BV226" s="202"/>
      <c r="BW226" s="202"/>
      <c r="BX226" s="202"/>
      <c r="BY226" s="202"/>
      <c r="BZ226" s="202"/>
      <c r="CA226" s="202"/>
      <c r="CB226" s="202"/>
      <c r="CC226" s="202"/>
      <c r="CD226" s="202"/>
      <c r="CE226" s="202"/>
      <c r="CF226" s="202"/>
      <c r="CG226" s="202"/>
      <c r="CH226" s="202"/>
      <c r="CI226" s="202"/>
      <c r="CJ226" s="202"/>
      <c r="CK226" s="202"/>
      <c r="CL226" s="202"/>
      <c r="CM226" s="202"/>
      <c r="CN226" s="202"/>
      <c r="CO226" s="202"/>
      <c r="CP226" s="202"/>
      <c r="CQ226" s="202"/>
      <c r="CR226" s="202"/>
      <c r="CS226" s="202"/>
      <c r="CT226" s="202"/>
      <c r="CU226" s="202"/>
      <c r="CV226" s="202"/>
      <c r="CW226" s="202"/>
      <c r="CX226" s="202"/>
      <c r="CY226" s="202"/>
      <c r="CZ226" s="202"/>
      <c r="DA226" s="202"/>
      <c r="DB226" s="202"/>
      <c r="DC226" s="202"/>
      <c r="DD226" s="202"/>
      <c r="DE226" s="202"/>
      <c r="DF226" s="202"/>
      <c r="DG226" s="202"/>
      <c r="DH226" s="202"/>
      <c r="DI226" s="202"/>
      <c r="DJ226" s="202"/>
      <c r="DK226" s="202"/>
      <c r="DL226" s="202"/>
      <c r="DM226" s="202"/>
      <c r="DN226" s="202"/>
      <c r="DO226" s="202"/>
      <c r="DP226" s="202"/>
      <c r="DQ226" s="202"/>
      <c r="DR226" s="202"/>
      <c r="DS226" s="202"/>
      <c r="DT226" s="202"/>
      <c r="DU226" s="202"/>
      <c r="DV226" s="202"/>
      <c r="DW226" s="202"/>
      <c r="DX226" s="202"/>
      <c r="DY226" s="202"/>
      <c r="DZ226" s="202"/>
      <c r="EA226" s="202"/>
      <c r="EB226" s="202"/>
      <c r="EC226" s="202"/>
      <c r="ED226" s="202"/>
      <c r="EE226" s="202"/>
      <c r="EF226" s="202"/>
      <c r="EG226" s="202"/>
      <c r="EH226" s="202"/>
      <c r="EI226" s="202"/>
      <c r="EJ226" s="202"/>
      <c r="EK226" s="202"/>
      <c r="EL226" s="202"/>
      <c r="EM226" s="202"/>
      <c r="EN226" s="202"/>
      <c r="EO226" s="202"/>
      <c r="EP226" s="202"/>
      <c r="EQ226" s="202"/>
      <c r="ER226" s="202"/>
      <c r="ES226" s="202"/>
      <c r="ET226" s="202"/>
      <c r="EU226" s="202"/>
      <c r="EV226" s="202"/>
      <c r="EW226" s="202"/>
      <c r="EX226" s="202"/>
      <c r="EY226" s="202"/>
      <c r="EZ226" s="202"/>
      <c r="FA226" s="202"/>
      <c r="FB226" s="202"/>
      <c r="FC226" s="202"/>
      <c r="FD226" s="202"/>
      <c r="FE226" s="202"/>
      <c r="FF226" s="202"/>
      <c r="FG226" s="202"/>
      <c r="FH226" s="202"/>
      <c r="FI226" s="202"/>
      <c r="FJ226" s="202"/>
      <c r="FK226" s="202"/>
      <c r="FL226" s="202"/>
      <c r="FM226" s="202"/>
      <c r="FN226" s="202"/>
      <c r="FO226" s="202"/>
      <c r="FP226" s="202"/>
      <c r="FQ226" s="202"/>
      <c r="FR226" s="202"/>
      <c r="FS226" s="202"/>
      <c r="FT226" s="202"/>
      <c r="FU226" s="202"/>
      <c r="FV226" s="202"/>
      <c r="FW226" s="202"/>
      <c r="FX226" s="202"/>
      <c r="FY226" s="202"/>
      <c r="FZ226" s="202"/>
      <c r="GA226" s="202"/>
      <c r="GB226" s="202"/>
      <c r="GC226" s="202"/>
      <c r="GD226" s="202"/>
      <c r="GE226" s="202"/>
      <c r="GF226" s="202"/>
      <c r="GG226" s="202"/>
      <c r="GH226" s="202"/>
      <c r="GI226" s="202"/>
      <c r="GJ226" s="202"/>
      <c r="GK226" s="202"/>
      <c r="GL226" s="202"/>
      <c r="GM226" s="202"/>
      <c r="GN226" s="202"/>
      <c r="GO226" s="202"/>
      <c r="GP226" s="202"/>
      <c r="GQ226" s="202"/>
      <c r="GR226" s="202"/>
      <c r="GS226" s="202"/>
      <c r="GT226" s="202"/>
      <c r="GU226" s="202"/>
      <c r="GV226" s="202"/>
      <c r="GW226" s="202"/>
      <c r="GX226" s="202"/>
      <c r="GY226" s="202"/>
      <c r="GZ226" s="202"/>
      <c r="HA226" s="202"/>
      <c r="HB226" s="202"/>
      <c r="HC226" s="202"/>
      <c r="HD226" s="202"/>
      <c r="HE226" s="202"/>
      <c r="HF226" s="202"/>
      <c r="HG226" s="202"/>
      <c r="HH226" s="202"/>
      <c r="HI226" s="202"/>
      <c r="HJ226" s="202"/>
      <c r="HK226" s="202"/>
      <c r="HL226" s="202"/>
      <c r="HM226" s="202"/>
      <c r="HN226" s="202"/>
      <c r="HO226" s="202"/>
      <c r="HP226" s="202"/>
      <c r="HQ226" s="202"/>
      <c r="HR226" s="202"/>
      <c r="HS226" s="202"/>
      <c r="HT226" s="202"/>
      <c r="HU226" s="202"/>
      <c r="HV226" s="202"/>
      <c r="HW226" s="202"/>
      <c r="HX226" s="202"/>
      <c r="HY226" s="202"/>
      <c r="HZ226" s="202"/>
      <c r="IA226" s="202"/>
      <c r="IB226" s="202"/>
      <c r="IC226" s="202"/>
      <c r="ID226" s="202"/>
      <c r="IE226" s="202"/>
      <c r="IF226" s="202"/>
      <c r="IG226" s="202"/>
      <c r="IH226" s="202"/>
      <c r="II226" s="202"/>
      <c r="IJ226" s="202"/>
      <c r="IK226" s="202"/>
      <c r="IL226" s="202"/>
      <c r="IM226" s="202"/>
      <c r="IN226" s="202"/>
      <c r="IO226" s="202"/>
      <c r="IP226" s="202"/>
      <c r="IQ226" s="202"/>
      <c r="IR226" s="202"/>
      <c r="IS226" s="202"/>
      <c r="IT226" s="202"/>
      <c r="IU226" s="202"/>
      <c r="IV226" s="202"/>
      <c r="IW226" s="202"/>
      <c r="IX226" s="202"/>
      <c r="IY226" s="202"/>
      <c r="IZ226" s="202"/>
      <c r="JA226" s="202"/>
      <c r="JB226" s="202"/>
      <c r="JC226" s="202"/>
      <c r="JD226" s="202"/>
      <c r="JE226" s="202"/>
      <c r="JF226" s="202"/>
      <c r="JG226" s="202"/>
      <c r="JH226" s="202"/>
      <c r="JI226" s="202"/>
      <c r="JJ226" s="202"/>
      <c r="JK226" s="202"/>
      <c r="JL226" s="202"/>
      <c r="JM226" s="202"/>
      <c r="JN226" s="202"/>
      <c r="JO226" s="202"/>
      <c r="JP226" s="202"/>
      <c r="JQ226" s="202"/>
      <c r="JR226" s="202"/>
      <c r="JS226" s="202"/>
      <c r="JT226" s="202"/>
      <c r="JU226" s="202"/>
      <c r="JV226" s="202"/>
      <c r="JW226" s="202"/>
      <c r="JX226" s="202"/>
      <c r="JY226" s="202"/>
      <c r="JZ226" s="202"/>
      <c r="KA226" s="202"/>
      <c r="KB226" s="202"/>
      <c r="KC226" s="202"/>
      <c r="KD226" s="202"/>
      <c r="KE226" s="202"/>
      <c r="KF226" s="202"/>
      <c r="KG226" s="202"/>
      <c r="KH226" s="202"/>
      <c r="KI226" s="202"/>
      <c r="KJ226" s="202"/>
      <c r="KK226" s="202"/>
      <c r="KL226" s="202"/>
      <c r="KM226" s="202"/>
      <c r="KN226" s="202"/>
      <c r="KO226" s="202"/>
      <c r="KP226" s="202"/>
      <c r="KQ226" s="202"/>
      <c r="KR226" s="202"/>
      <c r="KS226" s="202"/>
      <c r="KT226" s="202"/>
      <c r="KU226" s="202"/>
      <c r="KV226" s="202"/>
      <c r="KW226" s="202"/>
      <c r="KX226" s="202"/>
      <c r="KY226" s="202"/>
      <c r="KZ226" s="202"/>
      <c r="LA226" s="202"/>
      <c r="LB226" s="202"/>
      <c r="LC226" s="202"/>
      <c r="LD226" s="202"/>
      <c r="LE226" s="202"/>
      <c r="LF226" s="202"/>
      <c r="LG226" s="202"/>
      <c r="LH226" s="202"/>
      <c r="LI226" s="202"/>
      <c r="LJ226" s="202"/>
      <c r="LK226" s="202"/>
      <c r="LL226" s="202"/>
      <c r="LM226" s="202"/>
      <c r="LN226" s="202"/>
      <c r="LO226" s="202"/>
      <c r="LP226" s="202"/>
      <c r="LQ226" s="202"/>
      <c r="LR226" s="202"/>
      <c r="LS226" s="202"/>
      <c r="LT226" s="202"/>
      <c r="LU226" s="202"/>
      <c r="LV226" s="202"/>
      <c r="LW226" s="202"/>
      <c r="LX226" s="202"/>
      <c r="LY226" s="202"/>
      <c r="LZ226" s="202"/>
      <c r="MA226" s="202"/>
      <c r="MB226" s="202"/>
      <c r="MC226" s="202"/>
      <c r="MD226" s="202"/>
      <c r="ME226" s="202"/>
      <c r="MF226" s="202"/>
      <c r="MG226" s="202"/>
      <c r="MH226" s="202"/>
      <c r="MI226" s="202"/>
      <c r="MJ226" s="202"/>
      <c r="MK226" s="202"/>
      <c r="ML226" s="202"/>
      <c r="MM226" s="202"/>
      <c r="MN226" s="202"/>
      <c r="MO226" s="202"/>
      <c r="MP226" s="202"/>
      <c r="MQ226" s="202"/>
      <c r="MR226" s="202"/>
      <c r="MS226" s="202"/>
      <c r="MT226" s="202"/>
      <c r="MU226" s="202"/>
      <c r="MV226" s="202"/>
      <c r="MW226" s="202"/>
      <c r="MX226" s="202"/>
      <c r="MY226" s="202"/>
      <c r="MZ226" s="202"/>
      <c r="NA226" s="202"/>
      <c r="NB226" s="202"/>
      <c r="NC226" s="202"/>
      <c r="ND226" s="202"/>
      <c r="NE226" s="202"/>
      <c r="NF226" s="202"/>
      <c r="NG226" s="202"/>
      <c r="NH226" s="202"/>
      <c r="NI226" s="202"/>
      <c r="NJ226" s="202"/>
      <c r="NK226" s="202"/>
      <c r="NL226" s="202"/>
      <c r="NM226" s="202"/>
      <c r="NN226" s="202"/>
      <c r="NO226" s="202"/>
      <c r="NP226" s="202"/>
      <c r="NQ226" s="202"/>
      <c r="NR226" s="202"/>
      <c r="NS226" s="202"/>
      <c r="NT226" s="202"/>
      <c r="NU226" s="202"/>
      <c r="NV226" s="202"/>
      <c r="NW226" s="202"/>
      <c r="NX226" s="202"/>
      <c r="NY226" s="202"/>
      <c r="NZ226" s="202"/>
      <c r="OA226" s="202"/>
      <c r="OB226" s="202"/>
      <c r="OC226" s="202"/>
      <c r="OD226" s="202"/>
      <c r="OE226" s="202"/>
      <c r="OF226" s="202"/>
      <c r="OG226" s="202"/>
      <c r="OH226" s="202"/>
      <c r="OI226" s="202"/>
      <c r="OJ226" s="202"/>
      <c r="OK226" s="202"/>
      <c r="OL226" s="202"/>
      <c r="OM226" s="202"/>
      <c r="ON226" s="202"/>
      <c r="OO226" s="202"/>
      <c r="OP226" s="202"/>
      <c r="OQ226" s="202"/>
      <c r="OR226" s="202"/>
      <c r="OS226" s="202"/>
      <c r="OT226" s="202"/>
      <c r="OU226" s="202"/>
      <c r="OV226" s="202"/>
      <c r="OW226" s="202"/>
      <c r="OX226" s="202"/>
      <c r="OY226" s="202"/>
      <c r="OZ226" s="202"/>
      <c r="PA226" s="202"/>
      <c r="PB226" s="202"/>
      <c r="PC226" s="202"/>
      <c r="PD226" s="202"/>
      <c r="PE226" s="202"/>
      <c r="PF226" s="202"/>
      <c r="PG226" s="202"/>
      <c r="PH226" s="202"/>
      <c r="PI226" s="202"/>
      <c r="PJ226" s="202"/>
      <c r="PK226" s="202"/>
      <c r="PL226" s="202"/>
      <c r="PM226" s="202"/>
      <c r="PN226" s="202"/>
      <c r="PO226" s="202"/>
      <c r="PP226" s="202"/>
      <c r="PQ226" s="202"/>
      <c r="PR226" s="202"/>
      <c r="PS226" s="202"/>
      <c r="PT226" s="202"/>
      <c r="PU226" s="202"/>
      <c r="PV226" s="202"/>
      <c r="PW226" s="202"/>
      <c r="PX226" s="202"/>
      <c r="PY226" s="202"/>
      <c r="PZ226" s="202"/>
      <c r="QA226" s="202"/>
      <c r="QB226" s="202"/>
      <c r="QC226" s="202"/>
      <c r="QD226" s="202"/>
      <c r="QE226" s="202"/>
      <c r="QF226" s="202"/>
      <c r="QG226" s="202"/>
      <c r="QH226" s="202"/>
      <c r="QI226" s="202"/>
      <c r="QJ226" s="202"/>
      <c r="QK226" s="202"/>
      <c r="QL226" s="202"/>
      <c r="QM226" s="202"/>
      <c r="QN226" s="202"/>
      <c r="QO226" s="202"/>
      <c r="QP226" s="202"/>
      <c r="QQ226" s="202"/>
      <c r="QR226" s="202"/>
      <c r="QS226" s="202"/>
      <c r="QT226" s="202"/>
      <c r="QU226" s="202"/>
      <c r="QV226" s="202"/>
      <c r="QW226" s="202"/>
      <c r="QX226" s="202"/>
      <c r="QY226" s="202"/>
      <c r="QZ226" s="202"/>
      <c r="RA226" s="202"/>
      <c r="RB226" s="202"/>
      <c r="RC226" s="202"/>
      <c r="RD226" s="202"/>
      <c r="RE226" s="202"/>
      <c r="RF226" s="202"/>
      <c r="RG226" s="202"/>
      <c r="RH226" s="202"/>
      <c r="RI226" s="202"/>
      <c r="RJ226" s="202"/>
      <c r="RK226" s="202"/>
      <c r="RL226" s="202"/>
      <c r="RM226" s="202"/>
      <c r="RN226" s="202"/>
      <c r="RO226" s="202"/>
      <c r="RP226" s="202"/>
      <c r="RQ226" s="202"/>
      <c r="RR226" s="202"/>
      <c r="RS226" s="202"/>
      <c r="RT226" s="202"/>
      <c r="RU226" s="202"/>
      <c r="RV226" s="202"/>
      <c r="RW226" s="202"/>
      <c r="RX226" s="202"/>
      <c r="RY226" s="202"/>
      <c r="RZ226" s="202"/>
      <c r="SA226" s="202"/>
      <c r="SB226" s="202"/>
      <c r="SC226" s="202"/>
      <c r="SD226" s="202"/>
      <c r="SE226" s="202"/>
      <c r="SF226" s="202"/>
      <c r="SG226" s="202"/>
      <c r="SH226" s="202"/>
      <c r="SI226" s="202"/>
      <c r="SJ226" s="202"/>
      <c r="SK226" s="202"/>
      <c r="SL226" s="202"/>
      <c r="SM226" s="202"/>
      <c r="SN226" s="202"/>
      <c r="SO226" s="202"/>
      <c r="SP226" s="202"/>
      <c r="SQ226" s="202"/>
      <c r="SR226" s="202"/>
      <c r="SS226" s="202"/>
      <c r="ST226" s="202"/>
      <c r="SU226" s="202"/>
      <c r="SV226" s="202"/>
      <c r="SW226" s="202"/>
      <c r="SX226" s="202"/>
      <c r="SY226" s="202"/>
      <c r="SZ226" s="202"/>
      <c r="TA226" s="202"/>
      <c r="TB226" s="202"/>
      <c r="TC226" s="202"/>
      <c r="TD226" s="202"/>
      <c r="TE226" s="202"/>
      <c r="TF226" s="202"/>
      <c r="TG226" s="202"/>
      <c r="TH226" s="202"/>
      <c r="TI226" s="202"/>
      <c r="TJ226" s="202"/>
      <c r="TK226" s="202"/>
      <c r="TL226" s="202"/>
      <c r="TM226" s="202"/>
      <c r="TN226" s="202"/>
      <c r="TO226" s="202"/>
      <c r="TP226" s="202"/>
      <c r="TQ226" s="202"/>
      <c r="TR226" s="202"/>
      <c r="TS226" s="202"/>
      <c r="TT226" s="202"/>
      <c r="TU226" s="202"/>
      <c r="TV226" s="202"/>
      <c r="TW226" s="202"/>
      <c r="TX226" s="202"/>
      <c r="TY226" s="202"/>
      <c r="TZ226" s="202"/>
      <c r="UA226" s="202"/>
      <c r="UB226" s="202"/>
      <c r="UC226" s="202"/>
      <c r="UD226" s="202"/>
      <c r="UE226" s="202"/>
      <c r="UF226" s="202"/>
      <c r="UG226" s="202"/>
      <c r="UH226" s="202"/>
      <c r="UI226" s="202"/>
      <c r="UJ226" s="202"/>
      <c r="UK226" s="202"/>
      <c r="UL226" s="202"/>
      <c r="UM226" s="202"/>
      <c r="UN226" s="202"/>
      <c r="UO226" s="202"/>
      <c r="UP226" s="202"/>
      <c r="UQ226" s="202"/>
      <c r="UR226" s="202"/>
      <c r="US226" s="202"/>
      <c r="UT226" s="202"/>
      <c r="UU226" s="202"/>
      <c r="UV226" s="202"/>
      <c r="UW226" s="202"/>
      <c r="UX226" s="202"/>
      <c r="UY226" s="202"/>
      <c r="UZ226" s="202"/>
      <c r="VA226" s="202"/>
      <c r="VB226" s="202"/>
      <c r="VC226" s="202"/>
      <c r="VD226" s="202"/>
      <c r="VE226" s="202"/>
      <c r="VF226" s="202"/>
      <c r="VG226" s="202"/>
      <c r="VH226" s="202"/>
      <c r="VI226" s="202"/>
      <c r="VJ226" s="202"/>
      <c r="VK226" s="202"/>
      <c r="VL226" s="202"/>
      <c r="VM226" s="202"/>
      <c r="VN226" s="202"/>
      <c r="VO226" s="202"/>
      <c r="VP226" s="202"/>
      <c r="VQ226" s="202"/>
      <c r="VR226" s="202"/>
      <c r="VS226" s="202"/>
      <c r="VT226" s="202"/>
      <c r="VU226" s="202"/>
      <c r="VV226" s="202"/>
      <c r="VW226" s="202"/>
      <c r="VX226" s="202"/>
      <c r="VY226" s="202"/>
      <c r="VZ226" s="202"/>
      <c r="WA226" s="202"/>
      <c r="WB226" s="202"/>
      <c r="WC226" s="202"/>
      <c r="WD226" s="202"/>
      <c r="WE226" s="202"/>
      <c r="WF226" s="202"/>
      <c r="WG226" s="202"/>
      <c r="WH226" s="202"/>
      <c r="WI226" s="202"/>
      <c r="WJ226" s="202"/>
      <c r="WK226" s="202"/>
      <c r="WL226" s="202"/>
      <c r="WM226" s="202"/>
      <c r="WN226" s="202"/>
      <c r="WO226" s="202"/>
      <c r="WP226" s="202"/>
      <c r="WQ226" s="202"/>
      <c r="WR226" s="202"/>
      <c r="WS226" s="202"/>
      <c r="WT226" s="202"/>
      <c r="WU226" s="202"/>
      <c r="WV226" s="202"/>
      <c r="WW226" s="202"/>
      <c r="WX226" s="202"/>
      <c r="WY226" s="202"/>
      <c r="WZ226" s="202"/>
      <c r="XA226" s="202"/>
      <c r="XB226" s="202"/>
      <c r="XC226" s="202"/>
      <c r="XD226" s="202"/>
      <c r="XE226" s="202"/>
      <c r="XF226" s="202"/>
      <c r="XG226" s="202"/>
      <c r="XH226" s="202"/>
      <c r="XI226" s="202"/>
      <c r="XJ226" s="202"/>
      <c r="XK226" s="202"/>
      <c r="XL226" s="202"/>
      <c r="XM226" s="202"/>
      <c r="XN226" s="202"/>
      <c r="XO226" s="202"/>
      <c r="XP226" s="202"/>
      <c r="XQ226" s="202"/>
      <c r="XR226" s="202"/>
      <c r="XS226" s="202"/>
      <c r="XT226" s="202"/>
      <c r="XU226" s="202"/>
      <c r="XV226" s="202"/>
      <c r="XW226" s="202"/>
      <c r="XX226" s="202"/>
      <c r="XY226" s="202"/>
      <c r="XZ226" s="202"/>
      <c r="YA226" s="202"/>
      <c r="YB226" s="202"/>
      <c r="YC226" s="202"/>
      <c r="YD226" s="202"/>
      <c r="YE226" s="202"/>
      <c r="YF226" s="202"/>
      <c r="YG226" s="202"/>
      <c r="YH226" s="202"/>
      <c r="YI226" s="202"/>
      <c r="YJ226" s="202"/>
      <c r="YK226" s="202"/>
      <c r="YL226" s="202"/>
      <c r="YM226" s="202"/>
      <c r="YN226" s="202"/>
      <c r="YO226" s="202"/>
      <c r="YP226" s="202"/>
      <c r="YQ226" s="202"/>
      <c r="YR226" s="202"/>
      <c r="YS226" s="202"/>
      <c r="YT226" s="202"/>
      <c r="YU226" s="202"/>
      <c r="YV226" s="202"/>
      <c r="YW226" s="202"/>
      <c r="YX226" s="202"/>
      <c r="YY226" s="202"/>
      <c r="YZ226" s="202"/>
      <c r="ZA226" s="202"/>
      <c r="ZB226" s="202"/>
      <c r="ZC226" s="202"/>
      <c r="ZD226" s="202"/>
      <c r="ZE226" s="202"/>
      <c r="ZF226" s="202"/>
      <c r="ZG226" s="202"/>
      <c r="ZH226" s="202"/>
      <c r="ZI226" s="202"/>
      <c r="ZJ226" s="202"/>
      <c r="ZK226" s="202"/>
      <c r="ZL226" s="202"/>
      <c r="ZM226" s="202"/>
      <c r="ZN226" s="202"/>
      <c r="ZO226" s="202"/>
      <c r="ZP226" s="202"/>
      <c r="ZQ226" s="202"/>
      <c r="ZR226" s="202"/>
      <c r="ZS226" s="202"/>
      <c r="ZT226" s="202"/>
      <c r="ZU226" s="202"/>
      <c r="ZV226" s="202"/>
      <c r="ZW226" s="202"/>
      <c r="ZX226" s="202"/>
      <c r="ZY226" s="202"/>
      <c r="ZZ226" s="202"/>
      <c r="AAA226" s="202"/>
      <c r="AAB226" s="202"/>
      <c r="AAC226" s="202"/>
      <c r="AAD226" s="202"/>
      <c r="AAE226" s="202"/>
      <c r="AAF226" s="202"/>
      <c r="AAG226" s="202"/>
      <c r="AAH226" s="202"/>
      <c r="AAI226" s="202"/>
      <c r="AAJ226" s="202"/>
      <c r="AAK226" s="202"/>
      <c r="AAL226" s="202"/>
      <c r="AAM226" s="202"/>
      <c r="AAN226" s="202"/>
      <c r="AAO226" s="202"/>
      <c r="AAP226" s="202"/>
      <c r="AAQ226" s="202"/>
      <c r="AAR226" s="202"/>
      <c r="AAS226" s="202"/>
      <c r="AAT226" s="202"/>
      <c r="AAU226" s="202"/>
      <c r="AAV226" s="202"/>
      <c r="AAW226" s="202"/>
      <c r="AAX226" s="202"/>
      <c r="AAY226" s="202"/>
      <c r="AAZ226" s="202"/>
      <c r="ABA226" s="202"/>
      <c r="ABB226" s="202"/>
      <c r="ABC226" s="202"/>
      <c r="ABD226" s="202"/>
      <c r="ABE226" s="202"/>
      <c r="ABF226" s="202"/>
      <c r="ABG226" s="202"/>
      <c r="ABH226" s="202"/>
      <c r="ABI226" s="202"/>
      <c r="ABJ226" s="202"/>
      <c r="ABK226" s="202"/>
      <c r="ABL226" s="202"/>
      <c r="ABM226" s="202"/>
      <c r="ABN226" s="202"/>
      <c r="ABO226" s="202"/>
      <c r="ABP226" s="202"/>
      <c r="ABQ226" s="202"/>
      <c r="ABR226" s="202"/>
      <c r="ABS226" s="202"/>
      <c r="ABT226" s="202"/>
      <c r="ABU226" s="202"/>
      <c r="ABV226" s="202"/>
      <c r="ABW226" s="202"/>
      <c r="ABX226" s="202"/>
      <c r="ABY226" s="202"/>
      <c r="ABZ226" s="202"/>
      <c r="ACA226" s="202"/>
      <c r="ACB226" s="202"/>
      <c r="ACC226" s="202"/>
      <c r="ACD226" s="202"/>
      <c r="ACE226" s="202"/>
      <c r="ACF226" s="202"/>
      <c r="ACG226" s="202"/>
      <c r="ACH226" s="202"/>
      <c r="ACI226" s="202"/>
      <c r="ACJ226" s="202"/>
      <c r="ACK226" s="202"/>
      <c r="ACL226" s="202"/>
      <c r="ACM226" s="202"/>
      <c r="ACN226" s="202"/>
      <c r="ACO226" s="202"/>
      <c r="ACP226" s="202"/>
      <c r="ACQ226" s="202"/>
      <c r="ACR226" s="202"/>
      <c r="ACS226" s="202"/>
      <c r="ACT226" s="202"/>
      <c r="ACU226" s="202"/>
      <c r="ACV226" s="202"/>
      <c r="ACW226" s="202"/>
      <c r="ACX226" s="202"/>
      <c r="ACY226" s="202"/>
      <c r="ACZ226" s="202"/>
      <c r="ADA226" s="202"/>
      <c r="ADB226" s="202"/>
      <c r="ADC226" s="202"/>
      <c r="ADD226" s="202"/>
      <c r="ADE226" s="202"/>
      <c r="ADF226" s="202"/>
      <c r="ADG226" s="202"/>
      <c r="ADH226" s="202"/>
      <c r="ADI226" s="202"/>
      <c r="ADJ226" s="202"/>
      <c r="ADK226" s="202"/>
      <c r="ADL226" s="202"/>
      <c r="ADM226" s="202"/>
      <c r="ADN226" s="202"/>
      <c r="ADO226" s="202"/>
      <c r="ADP226" s="202"/>
      <c r="ADQ226" s="202"/>
      <c r="ADR226" s="202"/>
      <c r="ADS226" s="202"/>
      <c r="ADT226" s="202"/>
      <c r="ADU226" s="202"/>
      <c r="ADV226" s="202"/>
      <c r="ADW226" s="202"/>
      <c r="ADX226" s="202"/>
      <c r="ADY226" s="202"/>
      <c r="ADZ226" s="202"/>
      <c r="AEA226" s="202"/>
      <c r="AEB226" s="202"/>
      <c r="AEC226" s="202"/>
      <c r="AED226" s="202"/>
      <c r="AEE226" s="202"/>
      <c r="AEF226" s="202"/>
      <c r="AEG226" s="202"/>
      <c r="AEH226" s="202"/>
      <c r="AEI226" s="202"/>
      <c r="AEJ226" s="202"/>
      <c r="AEK226" s="202"/>
      <c r="AEL226" s="202"/>
      <c r="AEM226" s="202"/>
      <c r="AEN226" s="202"/>
      <c r="AEO226" s="202"/>
      <c r="AEP226" s="202"/>
      <c r="AEQ226" s="202"/>
      <c r="AER226" s="202"/>
      <c r="AES226" s="202"/>
      <c r="AET226" s="202"/>
      <c r="AEU226" s="202"/>
      <c r="AEV226" s="202"/>
      <c r="AEW226" s="202"/>
      <c r="AEX226" s="202"/>
      <c r="AEY226" s="202"/>
      <c r="AEZ226" s="202"/>
      <c r="AFA226" s="202"/>
      <c r="AFB226" s="202"/>
      <c r="AFC226" s="202"/>
      <c r="AFD226" s="202"/>
      <c r="AFE226" s="202"/>
      <c r="AFF226" s="202"/>
      <c r="AFG226" s="202"/>
      <c r="AFH226" s="202"/>
      <c r="AFI226" s="202"/>
      <c r="AFJ226" s="202"/>
      <c r="AFK226" s="202"/>
      <c r="AFL226" s="202"/>
      <c r="AFM226" s="202"/>
      <c r="AFN226" s="202"/>
      <c r="AFO226" s="202"/>
      <c r="AFP226" s="202"/>
      <c r="AFQ226" s="202"/>
      <c r="AFR226" s="202"/>
      <c r="AFS226" s="202"/>
      <c r="AFT226" s="202"/>
      <c r="AFU226" s="202"/>
      <c r="AFV226" s="202"/>
      <c r="AFW226" s="202"/>
      <c r="AFX226" s="202"/>
      <c r="AFY226" s="202"/>
      <c r="AFZ226" s="202"/>
      <c r="AGA226" s="202"/>
      <c r="AGB226" s="202"/>
      <c r="AGC226" s="202"/>
      <c r="AGD226" s="202"/>
      <c r="AGE226" s="202"/>
      <c r="AGF226" s="202"/>
      <c r="AGG226" s="202"/>
      <c r="AGH226" s="202"/>
      <c r="AGI226" s="202"/>
      <c r="AGJ226" s="202"/>
      <c r="AGK226" s="202"/>
      <c r="AGL226" s="202"/>
      <c r="AGM226" s="202"/>
      <c r="AGN226" s="202"/>
      <c r="AGO226" s="202"/>
      <c r="AGP226" s="202"/>
      <c r="AGQ226" s="202"/>
      <c r="AGR226" s="202"/>
      <c r="AGS226" s="202"/>
      <c r="AGT226" s="202"/>
      <c r="AGU226" s="202"/>
      <c r="AGV226" s="202"/>
      <c r="AGW226" s="202"/>
      <c r="AGX226" s="202"/>
      <c r="AGY226" s="202"/>
      <c r="AGZ226" s="202"/>
      <c r="AHA226" s="202"/>
      <c r="AHB226" s="202"/>
      <c r="AHC226" s="202"/>
      <c r="AHD226" s="202"/>
      <c r="AHE226" s="202"/>
      <c r="AHF226" s="202"/>
      <c r="AHG226" s="202"/>
      <c r="AHH226" s="202"/>
      <c r="AHI226" s="202"/>
      <c r="AHJ226" s="202"/>
      <c r="AHK226" s="202"/>
      <c r="AHL226" s="202"/>
      <c r="AHM226" s="202"/>
      <c r="AHN226" s="202"/>
      <c r="AHO226" s="202"/>
      <c r="AHP226" s="202"/>
      <c r="AHQ226" s="202"/>
      <c r="AHR226" s="202"/>
      <c r="AHS226" s="202"/>
      <c r="AHT226" s="202"/>
      <c r="AHU226" s="202"/>
      <c r="AHV226" s="202"/>
      <c r="AHW226" s="202"/>
      <c r="AHX226" s="202"/>
      <c r="AHY226" s="202"/>
      <c r="AHZ226" s="202"/>
      <c r="AIA226" s="202"/>
      <c r="AIB226" s="202"/>
      <c r="AIC226" s="202"/>
      <c r="AID226" s="202"/>
      <c r="AIE226" s="202"/>
      <c r="AIF226" s="202"/>
      <c r="AIG226" s="202"/>
      <c r="AIH226" s="202"/>
      <c r="AII226" s="202"/>
      <c r="AIJ226" s="202"/>
      <c r="AIK226" s="202"/>
      <c r="AIL226" s="202"/>
      <c r="AIM226" s="202"/>
      <c r="AIN226" s="202"/>
      <c r="AIO226" s="202"/>
      <c r="AIP226" s="202"/>
      <c r="AIQ226" s="202"/>
      <c r="AIR226" s="202"/>
      <c r="AIS226" s="202"/>
      <c r="AIT226" s="202"/>
      <c r="AIU226" s="202"/>
      <c r="AIV226" s="202"/>
      <c r="AIW226" s="202"/>
      <c r="AIX226" s="202"/>
      <c r="AIY226" s="202"/>
      <c r="AIZ226" s="202"/>
      <c r="AJA226" s="202"/>
      <c r="AJB226" s="202"/>
      <c r="AJC226" s="202"/>
      <c r="AJD226" s="202"/>
      <c r="AJE226" s="202"/>
      <c r="AJF226" s="202"/>
      <c r="AJG226" s="202"/>
      <c r="AJH226" s="202"/>
      <c r="AJI226" s="202"/>
      <c r="AJJ226" s="202"/>
      <c r="AJK226" s="202"/>
      <c r="AJL226" s="202"/>
      <c r="AJM226" s="202"/>
      <c r="AJN226" s="202"/>
      <c r="AJO226" s="202"/>
      <c r="AJP226" s="202"/>
      <c r="AJQ226" s="202"/>
      <c r="AJR226" s="202"/>
      <c r="AJS226" s="202"/>
      <c r="AJT226" s="202"/>
      <c r="AJU226" s="202"/>
      <c r="AJV226" s="202"/>
      <c r="AJW226" s="202"/>
      <c r="AJX226" s="202"/>
      <c r="AJY226" s="202"/>
      <c r="AJZ226" s="202"/>
      <c r="AKA226" s="202"/>
      <c r="AKB226" s="202"/>
      <c r="AKC226" s="202"/>
      <c r="AKD226" s="202"/>
      <c r="AKE226" s="202"/>
      <c r="AKF226" s="202"/>
      <c r="AKG226" s="202"/>
      <c r="AKH226" s="202"/>
      <c r="AKI226" s="202"/>
      <c r="AKJ226" s="202"/>
      <c r="AKK226" s="202"/>
      <c r="AKL226" s="202"/>
      <c r="AKM226" s="202"/>
      <c r="AKN226" s="202"/>
      <c r="AKO226" s="202"/>
      <c r="AKP226" s="202"/>
      <c r="AKQ226" s="202"/>
      <c r="AKR226" s="202"/>
      <c r="AKS226" s="202"/>
      <c r="AKT226" s="202"/>
      <c r="AKU226" s="202"/>
      <c r="AKV226" s="202"/>
      <c r="AKW226" s="202"/>
      <c r="AKX226" s="202"/>
      <c r="AKY226" s="202"/>
      <c r="AKZ226" s="202"/>
      <c r="ALA226" s="202"/>
      <c r="ALB226" s="202"/>
      <c r="ALC226" s="202"/>
      <c r="ALD226" s="202"/>
      <c r="ALE226" s="202"/>
      <c r="ALF226" s="202"/>
      <c r="ALG226" s="202"/>
      <c r="ALH226" s="202"/>
      <c r="ALI226" s="202"/>
      <c r="ALJ226" s="202"/>
      <c r="ALK226" s="202"/>
      <c r="ALL226" s="202"/>
      <c r="ALM226" s="202"/>
      <c r="ALN226" s="202"/>
      <c r="ALO226" s="202"/>
      <c r="ALP226" s="202"/>
      <c r="ALQ226" s="202"/>
      <c r="ALR226" s="202"/>
      <c r="ALS226" s="202"/>
      <c r="ALT226" s="202"/>
      <c r="ALU226" s="202"/>
      <c r="ALV226" s="202"/>
      <c r="ALW226" s="202"/>
      <c r="ALX226" s="202"/>
      <c r="ALY226" s="202"/>
      <c r="ALZ226" s="202"/>
      <c r="AMA226" s="202"/>
      <c r="AMB226" s="202"/>
      <c r="AMC226" s="202"/>
      <c r="AMD226" s="202"/>
      <c r="AME226" s="202"/>
    </row>
    <row r="227" spans="1:1020" s="208" customFormat="1">
      <c r="A227" s="209"/>
      <c r="B227" s="210"/>
      <c r="C227" s="199"/>
      <c r="D227" s="205"/>
      <c r="E227" s="205"/>
      <c r="F227" s="204"/>
      <c r="G227" s="204"/>
      <c r="H227" s="204"/>
      <c r="I227" s="204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  <c r="BL227" s="202"/>
      <c r="BM227" s="202"/>
      <c r="BN227" s="202"/>
      <c r="BO227" s="202"/>
      <c r="BP227" s="202"/>
      <c r="BQ227" s="202"/>
      <c r="BR227" s="202"/>
      <c r="BS227" s="202"/>
      <c r="BT227" s="202"/>
      <c r="BU227" s="202"/>
      <c r="BV227" s="202"/>
      <c r="BW227" s="202"/>
      <c r="BX227" s="202"/>
      <c r="BY227" s="202"/>
      <c r="BZ227" s="202"/>
      <c r="CA227" s="202"/>
      <c r="CB227" s="202"/>
      <c r="CC227" s="202"/>
      <c r="CD227" s="202"/>
      <c r="CE227" s="202"/>
      <c r="CF227" s="202"/>
      <c r="CG227" s="202"/>
      <c r="CH227" s="202"/>
      <c r="CI227" s="202"/>
      <c r="CJ227" s="202"/>
      <c r="CK227" s="202"/>
      <c r="CL227" s="202"/>
      <c r="CM227" s="202"/>
      <c r="CN227" s="202"/>
      <c r="CO227" s="202"/>
      <c r="CP227" s="202"/>
      <c r="CQ227" s="202"/>
      <c r="CR227" s="202"/>
      <c r="CS227" s="202"/>
      <c r="CT227" s="202"/>
      <c r="CU227" s="202"/>
      <c r="CV227" s="202"/>
      <c r="CW227" s="202"/>
      <c r="CX227" s="202"/>
      <c r="CY227" s="202"/>
      <c r="CZ227" s="202"/>
      <c r="DA227" s="202"/>
      <c r="DB227" s="202"/>
      <c r="DC227" s="202"/>
      <c r="DD227" s="202"/>
      <c r="DE227" s="202"/>
      <c r="DF227" s="202"/>
      <c r="DG227" s="202"/>
      <c r="DH227" s="202"/>
      <c r="DI227" s="202"/>
      <c r="DJ227" s="202"/>
      <c r="DK227" s="202"/>
      <c r="DL227" s="202"/>
      <c r="DM227" s="202"/>
      <c r="DN227" s="202"/>
      <c r="DO227" s="202"/>
      <c r="DP227" s="202"/>
      <c r="DQ227" s="202"/>
      <c r="DR227" s="202"/>
      <c r="DS227" s="202"/>
      <c r="DT227" s="202"/>
      <c r="DU227" s="202"/>
      <c r="DV227" s="202"/>
      <c r="DW227" s="202"/>
      <c r="DX227" s="202"/>
      <c r="DY227" s="202"/>
      <c r="DZ227" s="202"/>
      <c r="EA227" s="202"/>
      <c r="EB227" s="202"/>
      <c r="EC227" s="202"/>
      <c r="ED227" s="202"/>
      <c r="EE227" s="202"/>
      <c r="EF227" s="202"/>
      <c r="EG227" s="202"/>
      <c r="EH227" s="202"/>
      <c r="EI227" s="202"/>
      <c r="EJ227" s="202"/>
      <c r="EK227" s="202"/>
      <c r="EL227" s="202"/>
      <c r="EM227" s="202"/>
      <c r="EN227" s="202"/>
      <c r="EO227" s="202"/>
      <c r="EP227" s="202"/>
      <c r="EQ227" s="202"/>
      <c r="ER227" s="202"/>
      <c r="ES227" s="202"/>
      <c r="ET227" s="202"/>
      <c r="EU227" s="202"/>
      <c r="EV227" s="202"/>
      <c r="EW227" s="202"/>
      <c r="EX227" s="202"/>
      <c r="EY227" s="202"/>
      <c r="EZ227" s="202"/>
      <c r="FA227" s="202"/>
      <c r="FB227" s="202"/>
      <c r="FC227" s="202"/>
      <c r="FD227" s="202"/>
      <c r="FE227" s="202"/>
      <c r="FF227" s="202"/>
      <c r="FG227" s="202"/>
      <c r="FH227" s="202"/>
      <c r="FI227" s="202"/>
      <c r="FJ227" s="202"/>
      <c r="FK227" s="202"/>
      <c r="FL227" s="202"/>
      <c r="FM227" s="202"/>
      <c r="FN227" s="202"/>
      <c r="FO227" s="202"/>
      <c r="FP227" s="202"/>
      <c r="FQ227" s="202"/>
      <c r="FR227" s="202"/>
      <c r="FS227" s="202"/>
      <c r="FT227" s="202"/>
      <c r="FU227" s="202"/>
      <c r="FV227" s="202"/>
      <c r="FW227" s="202"/>
      <c r="FX227" s="202"/>
      <c r="FY227" s="202"/>
      <c r="FZ227" s="202"/>
      <c r="GA227" s="202"/>
      <c r="GB227" s="202"/>
      <c r="GC227" s="202"/>
      <c r="GD227" s="202"/>
      <c r="GE227" s="202"/>
      <c r="GF227" s="202"/>
      <c r="GG227" s="202"/>
      <c r="GH227" s="202"/>
      <c r="GI227" s="202"/>
      <c r="GJ227" s="202"/>
      <c r="GK227" s="202"/>
      <c r="GL227" s="202"/>
      <c r="GM227" s="202"/>
      <c r="GN227" s="202"/>
      <c r="GO227" s="202"/>
      <c r="GP227" s="202"/>
      <c r="GQ227" s="202"/>
      <c r="GR227" s="202"/>
      <c r="GS227" s="202"/>
      <c r="GT227" s="202"/>
      <c r="GU227" s="202"/>
      <c r="GV227" s="202"/>
      <c r="GW227" s="202"/>
      <c r="GX227" s="202"/>
      <c r="GY227" s="202"/>
      <c r="GZ227" s="202"/>
      <c r="HA227" s="202"/>
      <c r="HB227" s="202"/>
      <c r="HC227" s="202"/>
      <c r="HD227" s="202"/>
      <c r="HE227" s="202"/>
      <c r="HF227" s="202"/>
      <c r="HG227" s="202"/>
      <c r="HH227" s="202"/>
      <c r="HI227" s="202"/>
      <c r="HJ227" s="202"/>
      <c r="HK227" s="202"/>
      <c r="HL227" s="202"/>
      <c r="HM227" s="202"/>
      <c r="HN227" s="202"/>
      <c r="HO227" s="202"/>
      <c r="HP227" s="202"/>
      <c r="HQ227" s="202"/>
      <c r="HR227" s="202"/>
      <c r="HS227" s="202"/>
      <c r="HT227" s="202"/>
      <c r="HU227" s="202"/>
      <c r="HV227" s="202"/>
      <c r="HW227" s="202"/>
      <c r="HX227" s="202"/>
      <c r="HY227" s="202"/>
      <c r="HZ227" s="202"/>
      <c r="IA227" s="202"/>
      <c r="IB227" s="202"/>
      <c r="IC227" s="202"/>
      <c r="ID227" s="202"/>
      <c r="IE227" s="202"/>
      <c r="IF227" s="202"/>
      <c r="IG227" s="202"/>
      <c r="IH227" s="202"/>
      <c r="II227" s="202"/>
      <c r="IJ227" s="202"/>
      <c r="IK227" s="202"/>
      <c r="IL227" s="202"/>
      <c r="IM227" s="202"/>
      <c r="IN227" s="202"/>
      <c r="IO227" s="202"/>
      <c r="IP227" s="202"/>
      <c r="IQ227" s="202"/>
      <c r="IR227" s="202"/>
      <c r="IS227" s="202"/>
      <c r="IT227" s="202"/>
      <c r="IU227" s="202"/>
      <c r="IV227" s="202"/>
      <c r="IW227" s="202"/>
      <c r="IX227" s="202"/>
      <c r="IY227" s="202"/>
      <c r="IZ227" s="202"/>
      <c r="JA227" s="202"/>
      <c r="JB227" s="202"/>
      <c r="JC227" s="202"/>
      <c r="JD227" s="202"/>
      <c r="JE227" s="202"/>
      <c r="JF227" s="202"/>
      <c r="JG227" s="202"/>
      <c r="JH227" s="202"/>
      <c r="JI227" s="202"/>
      <c r="JJ227" s="202"/>
      <c r="JK227" s="202"/>
      <c r="JL227" s="202"/>
      <c r="JM227" s="202"/>
      <c r="JN227" s="202"/>
      <c r="JO227" s="202"/>
      <c r="JP227" s="202"/>
      <c r="JQ227" s="202"/>
      <c r="JR227" s="202"/>
      <c r="JS227" s="202"/>
      <c r="JT227" s="202"/>
      <c r="JU227" s="202"/>
      <c r="JV227" s="202"/>
      <c r="JW227" s="202"/>
      <c r="JX227" s="202"/>
      <c r="JY227" s="202"/>
      <c r="JZ227" s="202"/>
      <c r="KA227" s="202"/>
      <c r="KB227" s="202"/>
      <c r="KC227" s="202"/>
      <c r="KD227" s="202"/>
      <c r="KE227" s="202"/>
      <c r="KF227" s="202"/>
      <c r="KG227" s="202"/>
      <c r="KH227" s="202"/>
      <c r="KI227" s="202"/>
      <c r="KJ227" s="202"/>
      <c r="KK227" s="202"/>
      <c r="KL227" s="202"/>
      <c r="KM227" s="202"/>
      <c r="KN227" s="202"/>
      <c r="KO227" s="202"/>
      <c r="KP227" s="202"/>
      <c r="KQ227" s="202"/>
      <c r="KR227" s="202"/>
      <c r="KS227" s="202"/>
      <c r="KT227" s="202"/>
      <c r="KU227" s="202"/>
      <c r="KV227" s="202"/>
      <c r="KW227" s="202"/>
      <c r="KX227" s="202"/>
      <c r="KY227" s="202"/>
      <c r="KZ227" s="202"/>
      <c r="LA227" s="202"/>
      <c r="LB227" s="202"/>
      <c r="LC227" s="202"/>
      <c r="LD227" s="202"/>
      <c r="LE227" s="202"/>
      <c r="LF227" s="202"/>
      <c r="LG227" s="202"/>
      <c r="LH227" s="202"/>
      <c r="LI227" s="202"/>
      <c r="LJ227" s="202"/>
      <c r="LK227" s="202"/>
      <c r="LL227" s="202"/>
      <c r="LM227" s="202"/>
      <c r="LN227" s="202"/>
      <c r="LO227" s="202"/>
      <c r="LP227" s="202"/>
      <c r="LQ227" s="202"/>
      <c r="LR227" s="202"/>
      <c r="LS227" s="202"/>
      <c r="LT227" s="202"/>
      <c r="LU227" s="202"/>
      <c r="LV227" s="202"/>
      <c r="LW227" s="202"/>
      <c r="LX227" s="202"/>
      <c r="LY227" s="202"/>
      <c r="LZ227" s="202"/>
      <c r="MA227" s="202"/>
      <c r="MB227" s="202"/>
      <c r="MC227" s="202"/>
      <c r="MD227" s="202"/>
      <c r="ME227" s="202"/>
      <c r="MF227" s="202"/>
      <c r="MG227" s="202"/>
      <c r="MH227" s="202"/>
      <c r="MI227" s="202"/>
      <c r="MJ227" s="202"/>
      <c r="MK227" s="202"/>
      <c r="ML227" s="202"/>
      <c r="MM227" s="202"/>
      <c r="MN227" s="202"/>
      <c r="MO227" s="202"/>
      <c r="MP227" s="202"/>
      <c r="MQ227" s="202"/>
      <c r="MR227" s="202"/>
      <c r="MS227" s="202"/>
      <c r="MT227" s="202"/>
      <c r="MU227" s="202"/>
      <c r="MV227" s="202"/>
      <c r="MW227" s="202"/>
      <c r="MX227" s="202"/>
      <c r="MY227" s="202"/>
      <c r="MZ227" s="202"/>
      <c r="NA227" s="202"/>
      <c r="NB227" s="202"/>
      <c r="NC227" s="202"/>
      <c r="ND227" s="202"/>
      <c r="NE227" s="202"/>
      <c r="NF227" s="202"/>
      <c r="NG227" s="202"/>
      <c r="NH227" s="202"/>
      <c r="NI227" s="202"/>
      <c r="NJ227" s="202"/>
      <c r="NK227" s="202"/>
      <c r="NL227" s="202"/>
      <c r="NM227" s="202"/>
      <c r="NN227" s="202"/>
      <c r="NO227" s="202"/>
      <c r="NP227" s="202"/>
      <c r="NQ227" s="202"/>
      <c r="NR227" s="202"/>
      <c r="NS227" s="202"/>
      <c r="NT227" s="202"/>
      <c r="NU227" s="202"/>
      <c r="NV227" s="202"/>
      <c r="NW227" s="202"/>
      <c r="NX227" s="202"/>
      <c r="NY227" s="202"/>
      <c r="NZ227" s="202"/>
      <c r="OA227" s="202"/>
      <c r="OB227" s="202"/>
      <c r="OC227" s="202"/>
      <c r="OD227" s="202"/>
      <c r="OE227" s="202"/>
      <c r="OF227" s="202"/>
      <c r="OG227" s="202"/>
      <c r="OH227" s="202"/>
      <c r="OI227" s="202"/>
      <c r="OJ227" s="202"/>
      <c r="OK227" s="202"/>
      <c r="OL227" s="202"/>
      <c r="OM227" s="202"/>
      <c r="ON227" s="202"/>
      <c r="OO227" s="202"/>
      <c r="OP227" s="202"/>
      <c r="OQ227" s="202"/>
      <c r="OR227" s="202"/>
      <c r="OS227" s="202"/>
      <c r="OT227" s="202"/>
      <c r="OU227" s="202"/>
      <c r="OV227" s="202"/>
      <c r="OW227" s="202"/>
      <c r="OX227" s="202"/>
      <c r="OY227" s="202"/>
      <c r="OZ227" s="202"/>
      <c r="PA227" s="202"/>
      <c r="PB227" s="202"/>
      <c r="PC227" s="202"/>
      <c r="PD227" s="202"/>
      <c r="PE227" s="202"/>
      <c r="PF227" s="202"/>
      <c r="PG227" s="202"/>
      <c r="PH227" s="202"/>
      <c r="PI227" s="202"/>
      <c r="PJ227" s="202"/>
      <c r="PK227" s="202"/>
      <c r="PL227" s="202"/>
      <c r="PM227" s="202"/>
      <c r="PN227" s="202"/>
      <c r="PO227" s="202"/>
      <c r="PP227" s="202"/>
      <c r="PQ227" s="202"/>
      <c r="PR227" s="202"/>
      <c r="PS227" s="202"/>
      <c r="PT227" s="202"/>
      <c r="PU227" s="202"/>
      <c r="PV227" s="202"/>
      <c r="PW227" s="202"/>
      <c r="PX227" s="202"/>
      <c r="PY227" s="202"/>
      <c r="PZ227" s="202"/>
      <c r="QA227" s="202"/>
      <c r="QB227" s="202"/>
      <c r="QC227" s="202"/>
      <c r="QD227" s="202"/>
      <c r="QE227" s="202"/>
      <c r="QF227" s="202"/>
      <c r="QG227" s="202"/>
      <c r="QH227" s="202"/>
      <c r="QI227" s="202"/>
      <c r="QJ227" s="202"/>
      <c r="QK227" s="202"/>
      <c r="QL227" s="202"/>
      <c r="QM227" s="202"/>
      <c r="QN227" s="202"/>
      <c r="QO227" s="202"/>
      <c r="QP227" s="202"/>
      <c r="QQ227" s="202"/>
      <c r="QR227" s="202"/>
      <c r="QS227" s="202"/>
      <c r="QT227" s="202"/>
      <c r="QU227" s="202"/>
      <c r="QV227" s="202"/>
      <c r="QW227" s="202"/>
      <c r="QX227" s="202"/>
      <c r="QY227" s="202"/>
      <c r="QZ227" s="202"/>
      <c r="RA227" s="202"/>
      <c r="RB227" s="202"/>
      <c r="RC227" s="202"/>
      <c r="RD227" s="202"/>
      <c r="RE227" s="202"/>
      <c r="RF227" s="202"/>
      <c r="RG227" s="202"/>
      <c r="RH227" s="202"/>
      <c r="RI227" s="202"/>
      <c r="RJ227" s="202"/>
      <c r="RK227" s="202"/>
      <c r="RL227" s="202"/>
      <c r="RM227" s="202"/>
      <c r="RN227" s="202"/>
      <c r="RO227" s="202"/>
      <c r="RP227" s="202"/>
      <c r="RQ227" s="202"/>
      <c r="RR227" s="202"/>
      <c r="RS227" s="202"/>
      <c r="RT227" s="202"/>
      <c r="RU227" s="202"/>
      <c r="RV227" s="202"/>
      <c r="RW227" s="202"/>
      <c r="RX227" s="202"/>
      <c r="RY227" s="202"/>
      <c r="RZ227" s="202"/>
      <c r="SA227" s="202"/>
      <c r="SB227" s="202"/>
      <c r="SC227" s="202"/>
      <c r="SD227" s="202"/>
      <c r="SE227" s="202"/>
      <c r="SF227" s="202"/>
      <c r="SG227" s="202"/>
      <c r="SH227" s="202"/>
      <c r="SI227" s="202"/>
      <c r="SJ227" s="202"/>
      <c r="SK227" s="202"/>
      <c r="SL227" s="202"/>
      <c r="SM227" s="202"/>
      <c r="SN227" s="202"/>
      <c r="SO227" s="202"/>
      <c r="SP227" s="202"/>
      <c r="SQ227" s="202"/>
      <c r="SR227" s="202"/>
      <c r="SS227" s="202"/>
      <c r="ST227" s="202"/>
      <c r="SU227" s="202"/>
      <c r="SV227" s="202"/>
      <c r="SW227" s="202"/>
      <c r="SX227" s="202"/>
      <c r="SY227" s="202"/>
      <c r="SZ227" s="202"/>
      <c r="TA227" s="202"/>
      <c r="TB227" s="202"/>
      <c r="TC227" s="202"/>
      <c r="TD227" s="202"/>
      <c r="TE227" s="202"/>
      <c r="TF227" s="202"/>
      <c r="TG227" s="202"/>
      <c r="TH227" s="202"/>
      <c r="TI227" s="202"/>
      <c r="TJ227" s="202"/>
      <c r="TK227" s="202"/>
      <c r="TL227" s="202"/>
      <c r="TM227" s="202"/>
      <c r="TN227" s="202"/>
      <c r="TO227" s="202"/>
      <c r="TP227" s="202"/>
      <c r="TQ227" s="202"/>
      <c r="TR227" s="202"/>
      <c r="TS227" s="202"/>
      <c r="TT227" s="202"/>
      <c r="TU227" s="202"/>
      <c r="TV227" s="202"/>
      <c r="TW227" s="202"/>
      <c r="TX227" s="202"/>
      <c r="TY227" s="202"/>
      <c r="TZ227" s="202"/>
      <c r="UA227" s="202"/>
      <c r="UB227" s="202"/>
      <c r="UC227" s="202"/>
      <c r="UD227" s="202"/>
      <c r="UE227" s="202"/>
      <c r="UF227" s="202"/>
      <c r="UG227" s="202"/>
      <c r="UH227" s="202"/>
      <c r="UI227" s="202"/>
      <c r="UJ227" s="202"/>
      <c r="UK227" s="202"/>
      <c r="UL227" s="202"/>
      <c r="UM227" s="202"/>
      <c r="UN227" s="202"/>
      <c r="UO227" s="202"/>
      <c r="UP227" s="202"/>
      <c r="UQ227" s="202"/>
      <c r="UR227" s="202"/>
      <c r="US227" s="202"/>
      <c r="UT227" s="202"/>
      <c r="UU227" s="202"/>
      <c r="UV227" s="202"/>
      <c r="UW227" s="202"/>
      <c r="UX227" s="202"/>
      <c r="UY227" s="202"/>
      <c r="UZ227" s="202"/>
      <c r="VA227" s="202"/>
      <c r="VB227" s="202"/>
      <c r="VC227" s="202"/>
      <c r="VD227" s="202"/>
      <c r="VE227" s="202"/>
      <c r="VF227" s="202"/>
      <c r="VG227" s="202"/>
      <c r="VH227" s="202"/>
      <c r="VI227" s="202"/>
      <c r="VJ227" s="202"/>
      <c r="VK227" s="202"/>
      <c r="VL227" s="202"/>
      <c r="VM227" s="202"/>
      <c r="VN227" s="202"/>
      <c r="VO227" s="202"/>
      <c r="VP227" s="202"/>
      <c r="VQ227" s="202"/>
      <c r="VR227" s="202"/>
      <c r="VS227" s="202"/>
      <c r="VT227" s="202"/>
      <c r="VU227" s="202"/>
      <c r="VV227" s="202"/>
      <c r="VW227" s="202"/>
      <c r="VX227" s="202"/>
      <c r="VY227" s="202"/>
      <c r="VZ227" s="202"/>
      <c r="WA227" s="202"/>
      <c r="WB227" s="202"/>
      <c r="WC227" s="202"/>
      <c r="WD227" s="202"/>
      <c r="WE227" s="202"/>
      <c r="WF227" s="202"/>
      <c r="WG227" s="202"/>
      <c r="WH227" s="202"/>
      <c r="WI227" s="202"/>
      <c r="WJ227" s="202"/>
      <c r="WK227" s="202"/>
      <c r="WL227" s="202"/>
      <c r="WM227" s="202"/>
      <c r="WN227" s="202"/>
      <c r="WO227" s="202"/>
      <c r="WP227" s="202"/>
      <c r="WQ227" s="202"/>
      <c r="WR227" s="202"/>
      <c r="WS227" s="202"/>
      <c r="WT227" s="202"/>
      <c r="WU227" s="202"/>
      <c r="WV227" s="202"/>
      <c r="WW227" s="202"/>
      <c r="WX227" s="202"/>
      <c r="WY227" s="202"/>
      <c r="WZ227" s="202"/>
      <c r="XA227" s="202"/>
      <c r="XB227" s="202"/>
      <c r="XC227" s="202"/>
      <c r="XD227" s="202"/>
      <c r="XE227" s="202"/>
      <c r="XF227" s="202"/>
      <c r="XG227" s="202"/>
      <c r="XH227" s="202"/>
      <c r="XI227" s="202"/>
      <c r="XJ227" s="202"/>
      <c r="XK227" s="202"/>
      <c r="XL227" s="202"/>
      <c r="XM227" s="202"/>
      <c r="XN227" s="202"/>
      <c r="XO227" s="202"/>
      <c r="XP227" s="202"/>
      <c r="XQ227" s="202"/>
      <c r="XR227" s="202"/>
      <c r="XS227" s="202"/>
      <c r="XT227" s="202"/>
      <c r="XU227" s="202"/>
      <c r="XV227" s="202"/>
      <c r="XW227" s="202"/>
      <c r="XX227" s="202"/>
      <c r="XY227" s="202"/>
      <c r="XZ227" s="202"/>
      <c r="YA227" s="202"/>
      <c r="YB227" s="202"/>
      <c r="YC227" s="202"/>
      <c r="YD227" s="202"/>
      <c r="YE227" s="202"/>
      <c r="YF227" s="202"/>
      <c r="YG227" s="202"/>
      <c r="YH227" s="202"/>
      <c r="YI227" s="202"/>
      <c r="YJ227" s="202"/>
      <c r="YK227" s="202"/>
      <c r="YL227" s="202"/>
      <c r="YM227" s="202"/>
      <c r="YN227" s="202"/>
      <c r="YO227" s="202"/>
      <c r="YP227" s="202"/>
      <c r="YQ227" s="202"/>
      <c r="YR227" s="202"/>
      <c r="YS227" s="202"/>
      <c r="YT227" s="202"/>
      <c r="YU227" s="202"/>
      <c r="YV227" s="202"/>
      <c r="YW227" s="202"/>
      <c r="YX227" s="202"/>
      <c r="YY227" s="202"/>
      <c r="YZ227" s="202"/>
      <c r="ZA227" s="202"/>
      <c r="ZB227" s="202"/>
      <c r="ZC227" s="202"/>
      <c r="ZD227" s="202"/>
      <c r="ZE227" s="202"/>
      <c r="ZF227" s="202"/>
      <c r="ZG227" s="202"/>
      <c r="ZH227" s="202"/>
      <c r="ZI227" s="202"/>
      <c r="ZJ227" s="202"/>
      <c r="ZK227" s="202"/>
      <c r="ZL227" s="202"/>
      <c r="ZM227" s="202"/>
      <c r="ZN227" s="202"/>
      <c r="ZO227" s="202"/>
      <c r="ZP227" s="202"/>
      <c r="ZQ227" s="202"/>
      <c r="ZR227" s="202"/>
      <c r="ZS227" s="202"/>
      <c r="ZT227" s="202"/>
      <c r="ZU227" s="202"/>
      <c r="ZV227" s="202"/>
      <c r="ZW227" s="202"/>
      <c r="ZX227" s="202"/>
      <c r="ZY227" s="202"/>
      <c r="ZZ227" s="202"/>
      <c r="AAA227" s="202"/>
      <c r="AAB227" s="202"/>
      <c r="AAC227" s="202"/>
      <c r="AAD227" s="202"/>
      <c r="AAE227" s="202"/>
      <c r="AAF227" s="202"/>
      <c r="AAG227" s="202"/>
      <c r="AAH227" s="202"/>
      <c r="AAI227" s="202"/>
      <c r="AAJ227" s="202"/>
      <c r="AAK227" s="202"/>
      <c r="AAL227" s="202"/>
      <c r="AAM227" s="202"/>
      <c r="AAN227" s="202"/>
      <c r="AAO227" s="202"/>
      <c r="AAP227" s="202"/>
      <c r="AAQ227" s="202"/>
      <c r="AAR227" s="202"/>
      <c r="AAS227" s="202"/>
      <c r="AAT227" s="202"/>
      <c r="AAU227" s="202"/>
      <c r="AAV227" s="202"/>
      <c r="AAW227" s="202"/>
      <c r="AAX227" s="202"/>
      <c r="AAY227" s="202"/>
      <c r="AAZ227" s="202"/>
      <c r="ABA227" s="202"/>
      <c r="ABB227" s="202"/>
      <c r="ABC227" s="202"/>
      <c r="ABD227" s="202"/>
      <c r="ABE227" s="202"/>
      <c r="ABF227" s="202"/>
      <c r="ABG227" s="202"/>
      <c r="ABH227" s="202"/>
      <c r="ABI227" s="202"/>
      <c r="ABJ227" s="202"/>
      <c r="ABK227" s="202"/>
      <c r="ABL227" s="202"/>
      <c r="ABM227" s="202"/>
      <c r="ABN227" s="202"/>
      <c r="ABO227" s="202"/>
      <c r="ABP227" s="202"/>
      <c r="ABQ227" s="202"/>
      <c r="ABR227" s="202"/>
      <c r="ABS227" s="202"/>
      <c r="ABT227" s="202"/>
      <c r="ABU227" s="202"/>
      <c r="ABV227" s="202"/>
      <c r="ABW227" s="202"/>
      <c r="ABX227" s="202"/>
      <c r="ABY227" s="202"/>
      <c r="ABZ227" s="202"/>
      <c r="ACA227" s="202"/>
      <c r="ACB227" s="202"/>
      <c r="ACC227" s="202"/>
      <c r="ACD227" s="202"/>
      <c r="ACE227" s="202"/>
      <c r="ACF227" s="202"/>
      <c r="ACG227" s="202"/>
      <c r="ACH227" s="202"/>
      <c r="ACI227" s="202"/>
      <c r="ACJ227" s="202"/>
      <c r="ACK227" s="202"/>
      <c r="ACL227" s="202"/>
      <c r="ACM227" s="202"/>
      <c r="ACN227" s="202"/>
      <c r="ACO227" s="202"/>
      <c r="ACP227" s="202"/>
      <c r="ACQ227" s="202"/>
      <c r="ACR227" s="202"/>
      <c r="ACS227" s="202"/>
      <c r="ACT227" s="202"/>
      <c r="ACU227" s="202"/>
      <c r="ACV227" s="202"/>
      <c r="ACW227" s="202"/>
      <c r="ACX227" s="202"/>
      <c r="ACY227" s="202"/>
      <c r="ACZ227" s="202"/>
      <c r="ADA227" s="202"/>
      <c r="ADB227" s="202"/>
      <c r="ADC227" s="202"/>
      <c r="ADD227" s="202"/>
      <c r="ADE227" s="202"/>
      <c r="ADF227" s="202"/>
      <c r="ADG227" s="202"/>
      <c r="ADH227" s="202"/>
      <c r="ADI227" s="202"/>
      <c r="ADJ227" s="202"/>
      <c r="ADK227" s="202"/>
      <c r="ADL227" s="202"/>
      <c r="ADM227" s="202"/>
      <c r="ADN227" s="202"/>
      <c r="ADO227" s="202"/>
      <c r="ADP227" s="202"/>
      <c r="ADQ227" s="202"/>
      <c r="ADR227" s="202"/>
      <c r="ADS227" s="202"/>
      <c r="ADT227" s="202"/>
      <c r="ADU227" s="202"/>
      <c r="ADV227" s="202"/>
      <c r="ADW227" s="202"/>
      <c r="ADX227" s="202"/>
      <c r="ADY227" s="202"/>
      <c r="ADZ227" s="202"/>
      <c r="AEA227" s="202"/>
      <c r="AEB227" s="202"/>
      <c r="AEC227" s="202"/>
      <c r="AED227" s="202"/>
      <c r="AEE227" s="202"/>
      <c r="AEF227" s="202"/>
      <c r="AEG227" s="202"/>
      <c r="AEH227" s="202"/>
      <c r="AEI227" s="202"/>
      <c r="AEJ227" s="202"/>
      <c r="AEK227" s="202"/>
      <c r="AEL227" s="202"/>
      <c r="AEM227" s="202"/>
      <c r="AEN227" s="202"/>
      <c r="AEO227" s="202"/>
      <c r="AEP227" s="202"/>
      <c r="AEQ227" s="202"/>
      <c r="AER227" s="202"/>
      <c r="AES227" s="202"/>
      <c r="AET227" s="202"/>
      <c r="AEU227" s="202"/>
      <c r="AEV227" s="202"/>
      <c r="AEW227" s="202"/>
      <c r="AEX227" s="202"/>
      <c r="AEY227" s="202"/>
      <c r="AEZ227" s="202"/>
      <c r="AFA227" s="202"/>
      <c r="AFB227" s="202"/>
      <c r="AFC227" s="202"/>
      <c r="AFD227" s="202"/>
      <c r="AFE227" s="202"/>
      <c r="AFF227" s="202"/>
      <c r="AFG227" s="202"/>
      <c r="AFH227" s="202"/>
      <c r="AFI227" s="202"/>
      <c r="AFJ227" s="202"/>
      <c r="AFK227" s="202"/>
      <c r="AFL227" s="202"/>
      <c r="AFM227" s="202"/>
      <c r="AFN227" s="202"/>
      <c r="AFO227" s="202"/>
      <c r="AFP227" s="202"/>
      <c r="AFQ227" s="202"/>
      <c r="AFR227" s="202"/>
      <c r="AFS227" s="202"/>
      <c r="AFT227" s="202"/>
      <c r="AFU227" s="202"/>
      <c r="AFV227" s="202"/>
      <c r="AFW227" s="202"/>
      <c r="AFX227" s="202"/>
      <c r="AFY227" s="202"/>
      <c r="AFZ227" s="202"/>
      <c r="AGA227" s="202"/>
      <c r="AGB227" s="202"/>
      <c r="AGC227" s="202"/>
      <c r="AGD227" s="202"/>
      <c r="AGE227" s="202"/>
      <c r="AGF227" s="202"/>
      <c r="AGG227" s="202"/>
      <c r="AGH227" s="202"/>
      <c r="AGI227" s="202"/>
      <c r="AGJ227" s="202"/>
      <c r="AGK227" s="202"/>
      <c r="AGL227" s="202"/>
      <c r="AGM227" s="202"/>
      <c r="AGN227" s="202"/>
      <c r="AGO227" s="202"/>
      <c r="AGP227" s="202"/>
      <c r="AGQ227" s="202"/>
      <c r="AGR227" s="202"/>
      <c r="AGS227" s="202"/>
      <c r="AGT227" s="202"/>
      <c r="AGU227" s="202"/>
      <c r="AGV227" s="202"/>
      <c r="AGW227" s="202"/>
      <c r="AGX227" s="202"/>
      <c r="AGY227" s="202"/>
      <c r="AGZ227" s="202"/>
      <c r="AHA227" s="202"/>
      <c r="AHB227" s="202"/>
      <c r="AHC227" s="202"/>
      <c r="AHD227" s="202"/>
      <c r="AHE227" s="202"/>
      <c r="AHF227" s="202"/>
      <c r="AHG227" s="202"/>
      <c r="AHH227" s="202"/>
      <c r="AHI227" s="202"/>
      <c r="AHJ227" s="202"/>
      <c r="AHK227" s="202"/>
      <c r="AHL227" s="202"/>
      <c r="AHM227" s="202"/>
      <c r="AHN227" s="202"/>
      <c r="AHO227" s="202"/>
      <c r="AHP227" s="202"/>
      <c r="AHQ227" s="202"/>
      <c r="AHR227" s="202"/>
      <c r="AHS227" s="202"/>
      <c r="AHT227" s="202"/>
      <c r="AHU227" s="202"/>
      <c r="AHV227" s="202"/>
      <c r="AHW227" s="202"/>
      <c r="AHX227" s="202"/>
      <c r="AHY227" s="202"/>
      <c r="AHZ227" s="202"/>
      <c r="AIA227" s="202"/>
      <c r="AIB227" s="202"/>
      <c r="AIC227" s="202"/>
      <c r="AID227" s="202"/>
      <c r="AIE227" s="202"/>
      <c r="AIF227" s="202"/>
      <c r="AIG227" s="202"/>
      <c r="AIH227" s="202"/>
      <c r="AII227" s="202"/>
      <c r="AIJ227" s="202"/>
      <c r="AIK227" s="202"/>
      <c r="AIL227" s="202"/>
      <c r="AIM227" s="202"/>
      <c r="AIN227" s="202"/>
      <c r="AIO227" s="202"/>
      <c r="AIP227" s="202"/>
      <c r="AIQ227" s="202"/>
      <c r="AIR227" s="202"/>
      <c r="AIS227" s="202"/>
      <c r="AIT227" s="202"/>
      <c r="AIU227" s="202"/>
      <c r="AIV227" s="202"/>
      <c r="AIW227" s="202"/>
      <c r="AIX227" s="202"/>
      <c r="AIY227" s="202"/>
      <c r="AIZ227" s="202"/>
      <c r="AJA227" s="202"/>
      <c r="AJB227" s="202"/>
      <c r="AJC227" s="202"/>
      <c r="AJD227" s="202"/>
      <c r="AJE227" s="202"/>
      <c r="AJF227" s="202"/>
      <c r="AJG227" s="202"/>
      <c r="AJH227" s="202"/>
      <c r="AJI227" s="202"/>
      <c r="AJJ227" s="202"/>
      <c r="AJK227" s="202"/>
      <c r="AJL227" s="202"/>
      <c r="AJM227" s="202"/>
      <c r="AJN227" s="202"/>
      <c r="AJO227" s="202"/>
      <c r="AJP227" s="202"/>
      <c r="AJQ227" s="202"/>
      <c r="AJR227" s="202"/>
      <c r="AJS227" s="202"/>
      <c r="AJT227" s="202"/>
      <c r="AJU227" s="202"/>
      <c r="AJV227" s="202"/>
      <c r="AJW227" s="202"/>
      <c r="AJX227" s="202"/>
      <c r="AJY227" s="202"/>
      <c r="AJZ227" s="202"/>
      <c r="AKA227" s="202"/>
      <c r="AKB227" s="202"/>
      <c r="AKC227" s="202"/>
      <c r="AKD227" s="202"/>
      <c r="AKE227" s="202"/>
      <c r="AKF227" s="202"/>
      <c r="AKG227" s="202"/>
      <c r="AKH227" s="202"/>
      <c r="AKI227" s="202"/>
      <c r="AKJ227" s="202"/>
      <c r="AKK227" s="202"/>
      <c r="AKL227" s="202"/>
      <c r="AKM227" s="202"/>
      <c r="AKN227" s="202"/>
      <c r="AKO227" s="202"/>
      <c r="AKP227" s="202"/>
      <c r="AKQ227" s="202"/>
      <c r="AKR227" s="202"/>
      <c r="AKS227" s="202"/>
      <c r="AKT227" s="202"/>
      <c r="AKU227" s="202"/>
      <c r="AKV227" s="202"/>
      <c r="AKW227" s="202"/>
      <c r="AKX227" s="202"/>
      <c r="AKY227" s="202"/>
      <c r="AKZ227" s="202"/>
      <c r="ALA227" s="202"/>
      <c r="ALB227" s="202"/>
      <c r="ALC227" s="202"/>
      <c r="ALD227" s="202"/>
      <c r="ALE227" s="202"/>
      <c r="ALF227" s="202"/>
      <c r="ALG227" s="202"/>
      <c r="ALH227" s="202"/>
      <c r="ALI227" s="202"/>
      <c r="ALJ227" s="202"/>
      <c r="ALK227" s="202"/>
      <c r="ALL227" s="202"/>
      <c r="ALM227" s="202"/>
      <c r="ALN227" s="202"/>
      <c r="ALO227" s="202"/>
      <c r="ALP227" s="202"/>
      <c r="ALQ227" s="202"/>
      <c r="ALR227" s="202"/>
      <c r="ALS227" s="202"/>
      <c r="ALT227" s="202"/>
      <c r="ALU227" s="202"/>
      <c r="ALV227" s="202"/>
      <c r="ALW227" s="202"/>
      <c r="ALX227" s="202"/>
      <c r="ALY227" s="202"/>
      <c r="ALZ227" s="202"/>
      <c r="AMA227" s="202"/>
      <c r="AMB227" s="202"/>
      <c r="AMC227" s="202"/>
      <c r="AMD227" s="202"/>
      <c r="AME227" s="202"/>
    </row>
    <row r="228" spans="1:1020" s="208" customFormat="1">
      <c r="A228" s="209"/>
      <c r="B228" s="210"/>
      <c r="C228" s="199"/>
      <c r="D228" s="205"/>
      <c r="E228" s="205"/>
      <c r="F228" s="204"/>
      <c r="G228" s="204"/>
      <c r="H228" s="204"/>
      <c r="I228" s="204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  <c r="BL228" s="202"/>
      <c r="BM228" s="202"/>
      <c r="BN228" s="202"/>
      <c r="BO228" s="202"/>
      <c r="BP228" s="202"/>
      <c r="BQ228" s="202"/>
      <c r="BR228" s="202"/>
      <c r="BS228" s="202"/>
      <c r="BT228" s="202"/>
      <c r="BU228" s="202"/>
      <c r="BV228" s="202"/>
      <c r="BW228" s="202"/>
      <c r="BX228" s="202"/>
      <c r="BY228" s="202"/>
      <c r="BZ228" s="202"/>
      <c r="CA228" s="202"/>
      <c r="CB228" s="202"/>
      <c r="CC228" s="202"/>
      <c r="CD228" s="202"/>
      <c r="CE228" s="202"/>
      <c r="CF228" s="202"/>
      <c r="CG228" s="202"/>
      <c r="CH228" s="202"/>
      <c r="CI228" s="202"/>
      <c r="CJ228" s="202"/>
      <c r="CK228" s="202"/>
      <c r="CL228" s="202"/>
      <c r="CM228" s="202"/>
      <c r="CN228" s="202"/>
      <c r="CO228" s="202"/>
      <c r="CP228" s="202"/>
      <c r="CQ228" s="202"/>
      <c r="CR228" s="202"/>
      <c r="CS228" s="202"/>
      <c r="CT228" s="202"/>
      <c r="CU228" s="202"/>
      <c r="CV228" s="202"/>
      <c r="CW228" s="202"/>
      <c r="CX228" s="202"/>
      <c r="CY228" s="202"/>
      <c r="CZ228" s="202"/>
      <c r="DA228" s="202"/>
      <c r="DB228" s="202"/>
      <c r="DC228" s="202"/>
      <c r="DD228" s="202"/>
      <c r="DE228" s="202"/>
      <c r="DF228" s="202"/>
      <c r="DG228" s="202"/>
      <c r="DH228" s="202"/>
      <c r="DI228" s="202"/>
      <c r="DJ228" s="202"/>
      <c r="DK228" s="202"/>
      <c r="DL228" s="202"/>
      <c r="DM228" s="202"/>
      <c r="DN228" s="202"/>
      <c r="DO228" s="202"/>
      <c r="DP228" s="202"/>
      <c r="DQ228" s="202"/>
      <c r="DR228" s="202"/>
      <c r="DS228" s="202"/>
      <c r="DT228" s="202"/>
      <c r="DU228" s="202"/>
      <c r="DV228" s="202"/>
      <c r="DW228" s="202"/>
      <c r="DX228" s="202"/>
      <c r="DY228" s="202"/>
      <c r="DZ228" s="202"/>
      <c r="EA228" s="202"/>
      <c r="EB228" s="202"/>
      <c r="EC228" s="202"/>
      <c r="ED228" s="202"/>
      <c r="EE228" s="202"/>
      <c r="EF228" s="202"/>
      <c r="EG228" s="202"/>
      <c r="EH228" s="202"/>
      <c r="EI228" s="202"/>
      <c r="EJ228" s="202"/>
      <c r="EK228" s="202"/>
      <c r="EL228" s="202"/>
      <c r="EM228" s="202"/>
      <c r="EN228" s="202"/>
      <c r="EO228" s="202"/>
      <c r="EP228" s="202"/>
      <c r="EQ228" s="202"/>
      <c r="ER228" s="202"/>
      <c r="ES228" s="202"/>
      <c r="ET228" s="202"/>
      <c r="EU228" s="202"/>
      <c r="EV228" s="202"/>
      <c r="EW228" s="202"/>
      <c r="EX228" s="202"/>
      <c r="EY228" s="202"/>
      <c r="EZ228" s="202"/>
      <c r="FA228" s="202"/>
      <c r="FB228" s="202"/>
      <c r="FC228" s="202"/>
      <c r="FD228" s="202"/>
      <c r="FE228" s="202"/>
      <c r="FF228" s="202"/>
      <c r="FG228" s="202"/>
      <c r="FH228" s="202"/>
      <c r="FI228" s="202"/>
      <c r="FJ228" s="202"/>
      <c r="FK228" s="202"/>
      <c r="FL228" s="202"/>
      <c r="FM228" s="202"/>
      <c r="FN228" s="202"/>
      <c r="FO228" s="202"/>
      <c r="FP228" s="202"/>
      <c r="FQ228" s="202"/>
      <c r="FR228" s="202"/>
      <c r="FS228" s="202"/>
      <c r="FT228" s="202"/>
      <c r="FU228" s="202"/>
      <c r="FV228" s="202"/>
      <c r="FW228" s="202"/>
      <c r="FX228" s="202"/>
      <c r="FY228" s="202"/>
      <c r="FZ228" s="202"/>
      <c r="GA228" s="202"/>
      <c r="GB228" s="202"/>
      <c r="GC228" s="202"/>
      <c r="GD228" s="202"/>
      <c r="GE228" s="202"/>
      <c r="GF228" s="202"/>
      <c r="GG228" s="202"/>
      <c r="GH228" s="202"/>
      <c r="GI228" s="202"/>
      <c r="GJ228" s="202"/>
      <c r="GK228" s="202"/>
      <c r="GL228" s="202"/>
      <c r="GM228" s="202"/>
      <c r="GN228" s="202"/>
      <c r="GO228" s="202"/>
      <c r="GP228" s="202"/>
      <c r="GQ228" s="202"/>
      <c r="GR228" s="202"/>
      <c r="GS228" s="202"/>
      <c r="GT228" s="202"/>
      <c r="GU228" s="202"/>
      <c r="GV228" s="202"/>
      <c r="GW228" s="202"/>
      <c r="GX228" s="202"/>
      <c r="GY228" s="202"/>
      <c r="GZ228" s="202"/>
      <c r="HA228" s="202"/>
      <c r="HB228" s="202"/>
      <c r="HC228" s="202"/>
      <c r="HD228" s="202"/>
      <c r="HE228" s="202"/>
      <c r="HF228" s="202"/>
      <c r="HG228" s="202"/>
      <c r="HH228" s="202"/>
      <c r="HI228" s="202"/>
      <c r="HJ228" s="202"/>
      <c r="HK228" s="202"/>
      <c r="HL228" s="202"/>
      <c r="HM228" s="202"/>
      <c r="HN228" s="202"/>
      <c r="HO228" s="202"/>
      <c r="HP228" s="202"/>
      <c r="HQ228" s="202"/>
      <c r="HR228" s="202"/>
      <c r="HS228" s="202"/>
      <c r="HT228" s="202"/>
      <c r="HU228" s="202"/>
      <c r="HV228" s="202"/>
      <c r="HW228" s="202"/>
      <c r="HX228" s="202"/>
      <c r="HY228" s="202"/>
      <c r="HZ228" s="202"/>
      <c r="IA228" s="202"/>
      <c r="IB228" s="202"/>
      <c r="IC228" s="202"/>
      <c r="ID228" s="202"/>
      <c r="IE228" s="202"/>
      <c r="IF228" s="202"/>
      <c r="IG228" s="202"/>
      <c r="IH228" s="202"/>
      <c r="II228" s="202"/>
      <c r="IJ228" s="202"/>
      <c r="IK228" s="202"/>
      <c r="IL228" s="202"/>
      <c r="IM228" s="202"/>
      <c r="IN228" s="202"/>
      <c r="IO228" s="202"/>
      <c r="IP228" s="202"/>
      <c r="IQ228" s="202"/>
      <c r="IR228" s="202"/>
      <c r="IS228" s="202"/>
      <c r="IT228" s="202"/>
      <c r="IU228" s="202"/>
      <c r="IV228" s="202"/>
      <c r="IW228" s="202"/>
      <c r="IX228" s="202"/>
      <c r="IY228" s="202"/>
      <c r="IZ228" s="202"/>
      <c r="JA228" s="202"/>
      <c r="JB228" s="202"/>
      <c r="JC228" s="202"/>
      <c r="JD228" s="202"/>
      <c r="JE228" s="202"/>
      <c r="JF228" s="202"/>
      <c r="JG228" s="202"/>
      <c r="JH228" s="202"/>
      <c r="JI228" s="202"/>
      <c r="JJ228" s="202"/>
      <c r="JK228" s="202"/>
      <c r="JL228" s="202"/>
      <c r="JM228" s="202"/>
      <c r="JN228" s="202"/>
      <c r="JO228" s="202"/>
      <c r="JP228" s="202"/>
      <c r="JQ228" s="202"/>
      <c r="JR228" s="202"/>
      <c r="JS228" s="202"/>
      <c r="JT228" s="202"/>
      <c r="JU228" s="202"/>
      <c r="JV228" s="202"/>
      <c r="JW228" s="202"/>
      <c r="JX228" s="202"/>
      <c r="JY228" s="202"/>
      <c r="JZ228" s="202"/>
      <c r="KA228" s="202"/>
      <c r="KB228" s="202"/>
      <c r="KC228" s="202"/>
      <c r="KD228" s="202"/>
      <c r="KE228" s="202"/>
      <c r="KF228" s="202"/>
      <c r="KG228" s="202"/>
      <c r="KH228" s="202"/>
      <c r="KI228" s="202"/>
      <c r="KJ228" s="202"/>
      <c r="KK228" s="202"/>
      <c r="KL228" s="202"/>
      <c r="KM228" s="202"/>
      <c r="KN228" s="202"/>
      <c r="KO228" s="202"/>
      <c r="KP228" s="202"/>
      <c r="KQ228" s="202"/>
      <c r="KR228" s="202"/>
      <c r="KS228" s="202"/>
      <c r="KT228" s="202"/>
      <c r="KU228" s="202"/>
      <c r="KV228" s="202"/>
      <c r="KW228" s="202"/>
      <c r="KX228" s="202"/>
      <c r="KY228" s="202"/>
      <c r="KZ228" s="202"/>
      <c r="LA228" s="202"/>
      <c r="LB228" s="202"/>
      <c r="LC228" s="202"/>
      <c r="LD228" s="202"/>
      <c r="LE228" s="202"/>
      <c r="LF228" s="202"/>
      <c r="LG228" s="202"/>
      <c r="LH228" s="202"/>
      <c r="LI228" s="202"/>
      <c r="LJ228" s="202"/>
      <c r="LK228" s="202"/>
      <c r="LL228" s="202"/>
      <c r="LM228" s="202"/>
      <c r="LN228" s="202"/>
      <c r="LO228" s="202"/>
      <c r="LP228" s="202"/>
      <c r="LQ228" s="202"/>
      <c r="LR228" s="202"/>
      <c r="LS228" s="202"/>
      <c r="LT228" s="202"/>
      <c r="LU228" s="202"/>
      <c r="LV228" s="202"/>
      <c r="LW228" s="202"/>
      <c r="LX228" s="202"/>
      <c r="LY228" s="202"/>
      <c r="LZ228" s="202"/>
      <c r="MA228" s="202"/>
      <c r="MB228" s="202"/>
      <c r="MC228" s="202"/>
      <c r="MD228" s="202"/>
      <c r="ME228" s="202"/>
      <c r="MF228" s="202"/>
      <c r="MG228" s="202"/>
      <c r="MH228" s="202"/>
      <c r="MI228" s="202"/>
      <c r="MJ228" s="202"/>
      <c r="MK228" s="202"/>
      <c r="ML228" s="202"/>
      <c r="MM228" s="202"/>
      <c r="MN228" s="202"/>
      <c r="MO228" s="202"/>
      <c r="MP228" s="202"/>
      <c r="MQ228" s="202"/>
      <c r="MR228" s="202"/>
      <c r="MS228" s="202"/>
      <c r="MT228" s="202"/>
      <c r="MU228" s="202"/>
      <c r="MV228" s="202"/>
      <c r="MW228" s="202"/>
      <c r="MX228" s="202"/>
      <c r="MY228" s="202"/>
      <c r="MZ228" s="202"/>
      <c r="NA228" s="202"/>
      <c r="NB228" s="202"/>
      <c r="NC228" s="202"/>
      <c r="ND228" s="202"/>
      <c r="NE228" s="202"/>
      <c r="NF228" s="202"/>
      <c r="NG228" s="202"/>
      <c r="NH228" s="202"/>
      <c r="NI228" s="202"/>
      <c r="NJ228" s="202"/>
      <c r="NK228" s="202"/>
      <c r="NL228" s="202"/>
      <c r="NM228" s="202"/>
      <c r="NN228" s="202"/>
      <c r="NO228" s="202"/>
      <c r="NP228" s="202"/>
      <c r="NQ228" s="202"/>
      <c r="NR228" s="202"/>
      <c r="NS228" s="202"/>
      <c r="NT228" s="202"/>
      <c r="NU228" s="202"/>
      <c r="NV228" s="202"/>
      <c r="NW228" s="202"/>
      <c r="NX228" s="202"/>
      <c r="NY228" s="202"/>
      <c r="NZ228" s="202"/>
      <c r="OA228" s="202"/>
      <c r="OB228" s="202"/>
      <c r="OC228" s="202"/>
      <c r="OD228" s="202"/>
      <c r="OE228" s="202"/>
      <c r="OF228" s="202"/>
      <c r="OG228" s="202"/>
      <c r="OH228" s="202"/>
      <c r="OI228" s="202"/>
      <c r="OJ228" s="202"/>
      <c r="OK228" s="202"/>
      <c r="OL228" s="202"/>
      <c r="OM228" s="202"/>
      <c r="ON228" s="202"/>
      <c r="OO228" s="202"/>
      <c r="OP228" s="202"/>
      <c r="OQ228" s="202"/>
      <c r="OR228" s="202"/>
      <c r="OS228" s="202"/>
      <c r="OT228" s="202"/>
      <c r="OU228" s="202"/>
      <c r="OV228" s="202"/>
      <c r="OW228" s="202"/>
      <c r="OX228" s="202"/>
      <c r="OY228" s="202"/>
      <c r="OZ228" s="202"/>
      <c r="PA228" s="202"/>
      <c r="PB228" s="202"/>
      <c r="PC228" s="202"/>
      <c r="PD228" s="202"/>
      <c r="PE228" s="202"/>
      <c r="PF228" s="202"/>
      <c r="PG228" s="202"/>
      <c r="PH228" s="202"/>
      <c r="PI228" s="202"/>
      <c r="PJ228" s="202"/>
      <c r="PK228" s="202"/>
      <c r="PL228" s="202"/>
      <c r="PM228" s="202"/>
      <c r="PN228" s="202"/>
      <c r="PO228" s="202"/>
      <c r="PP228" s="202"/>
      <c r="PQ228" s="202"/>
      <c r="PR228" s="202"/>
      <c r="PS228" s="202"/>
      <c r="PT228" s="202"/>
      <c r="PU228" s="202"/>
      <c r="PV228" s="202"/>
      <c r="PW228" s="202"/>
      <c r="PX228" s="202"/>
      <c r="PY228" s="202"/>
      <c r="PZ228" s="202"/>
      <c r="QA228" s="202"/>
      <c r="QB228" s="202"/>
      <c r="QC228" s="202"/>
      <c r="QD228" s="202"/>
      <c r="QE228" s="202"/>
      <c r="QF228" s="202"/>
      <c r="QG228" s="202"/>
      <c r="QH228" s="202"/>
      <c r="QI228" s="202"/>
      <c r="QJ228" s="202"/>
      <c r="QK228" s="202"/>
      <c r="QL228" s="202"/>
      <c r="QM228" s="202"/>
      <c r="QN228" s="202"/>
      <c r="QO228" s="202"/>
      <c r="QP228" s="202"/>
      <c r="QQ228" s="202"/>
      <c r="QR228" s="202"/>
      <c r="QS228" s="202"/>
      <c r="QT228" s="202"/>
      <c r="QU228" s="202"/>
      <c r="QV228" s="202"/>
      <c r="QW228" s="202"/>
      <c r="QX228" s="202"/>
      <c r="QY228" s="202"/>
      <c r="QZ228" s="202"/>
      <c r="RA228" s="202"/>
      <c r="RB228" s="202"/>
      <c r="RC228" s="202"/>
      <c r="RD228" s="202"/>
      <c r="RE228" s="202"/>
      <c r="RF228" s="202"/>
      <c r="RG228" s="202"/>
      <c r="RH228" s="202"/>
      <c r="RI228" s="202"/>
      <c r="RJ228" s="202"/>
      <c r="RK228" s="202"/>
      <c r="RL228" s="202"/>
      <c r="RM228" s="202"/>
      <c r="RN228" s="202"/>
      <c r="RO228" s="202"/>
      <c r="RP228" s="202"/>
      <c r="RQ228" s="202"/>
      <c r="RR228" s="202"/>
      <c r="RS228" s="202"/>
      <c r="RT228" s="202"/>
      <c r="RU228" s="202"/>
      <c r="RV228" s="202"/>
      <c r="RW228" s="202"/>
      <c r="RX228" s="202"/>
      <c r="RY228" s="202"/>
      <c r="RZ228" s="202"/>
      <c r="SA228" s="202"/>
      <c r="SB228" s="202"/>
      <c r="SC228" s="202"/>
      <c r="SD228" s="202"/>
      <c r="SE228" s="202"/>
      <c r="SF228" s="202"/>
      <c r="SG228" s="202"/>
      <c r="SH228" s="202"/>
      <c r="SI228" s="202"/>
      <c r="SJ228" s="202"/>
      <c r="SK228" s="202"/>
      <c r="SL228" s="202"/>
      <c r="SM228" s="202"/>
      <c r="SN228" s="202"/>
      <c r="SO228" s="202"/>
      <c r="SP228" s="202"/>
      <c r="SQ228" s="202"/>
      <c r="SR228" s="202"/>
      <c r="SS228" s="202"/>
      <c r="ST228" s="202"/>
      <c r="SU228" s="202"/>
      <c r="SV228" s="202"/>
      <c r="SW228" s="202"/>
      <c r="SX228" s="202"/>
      <c r="SY228" s="202"/>
      <c r="SZ228" s="202"/>
      <c r="TA228" s="202"/>
      <c r="TB228" s="202"/>
      <c r="TC228" s="202"/>
      <c r="TD228" s="202"/>
      <c r="TE228" s="202"/>
      <c r="TF228" s="202"/>
      <c r="TG228" s="202"/>
      <c r="TH228" s="202"/>
      <c r="TI228" s="202"/>
      <c r="TJ228" s="202"/>
      <c r="TK228" s="202"/>
      <c r="TL228" s="202"/>
      <c r="TM228" s="202"/>
      <c r="TN228" s="202"/>
      <c r="TO228" s="202"/>
      <c r="TP228" s="202"/>
      <c r="TQ228" s="202"/>
      <c r="TR228" s="202"/>
      <c r="TS228" s="202"/>
      <c r="TT228" s="202"/>
      <c r="TU228" s="202"/>
      <c r="TV228" s="202"/>
      <c r="TW228" s="202"/>
      <c r="TX228" s="202"/>
      <c r="TY228" s="202"/>
      <c r="TZ228" s="202"/>
      <c r="UA228" s="202"/>
      <c r="UB228" s="202"/>
      <c r="UC228" s="202"/>
      <c r="UD228" s="202"/>
      <c r="UE228" s="202"/>
      <c r="UF228" s="202"/>
      <c r="UG228" s="202"/>
      <c r="UH228" s="202"/>
      <c r="UI228" s="202"/>
      <c r="UJ228" s="202"/>
      <c r="UK228" s="202"/>
      <c r="UL228" s="202"/>
      <c r="UM228" s="202"/>
      <c r="UN228" s="202"/>
      <c r="UO228" s="202"/>
      <c r="UP228" s="202"/>
      <c r="UQ228" s="202"/>
      <c r="UR228" s="202"/>
      <c r="US228" s="202"/>
      <c r="UT228" s="202"/>
      <c r="UU228" s="202"/>
      <c r="UV228" s="202"/>
      <c r="UW228" s="202"/>
      <c r="UX228" s="202"/>
      <c r="UY228" s="202"/>
      <c r="UZ228" s="202"/>
      <c r="VA228" s="202"/>
      <c r="VB228" s="202"/>
      <c r="VC228" s="202"/>
      <c r="VD228" s="202"/>
      <c r="VE228" s="202"/>
      <c r="VF228" s="202"/>
      <c r="VG228" s="202"/>
      <c r="VH228" s="202"/>
      <c r="VI228" s="202"/>
      <c r="VJ228" s="202"/>
      <c r="VK228" s="202"/>
      <c r="VL228" s="202"/>
      <c r="VM228" s="202"/>
      <c r="VN228" s="202"/>
      <c r="VO228" s="202"/>
      <c r="VP228" s="202"/>
      <c r="VQ228" s="202"/>
      <c r="VR228" s="202"/>
      <c r="VS228" s="202"/>
      <c r="VT228" s="202"/>
      <c r="VU228" s="202"/>
      <c r="VV228" s="202"/>
      <c r="VW228" s="202"/>
      <c r="VX228" s="202"/>
      <c r="VY228" s="202"/>
      <c r="VZ228" s="202"/>
      <c r="WA228" s="202"/>
      <c r="WB228" s="202"/>
      <c r="WC228" s="202"/>
      <c r="WD228" s="202"/>
      <c r="WE228" s="202"/>
      <c r="WF228" s="202"/>
      <c r="WG228" s="202"/>
      <c r="WH228" s="202"/>
      <c r="WI228" s="202"/>
      <c r="WJ228" s="202"/>
      <c r="WK228" s="202"/>
      <c r="WL228" s="202"/>
      <c r="WM228" s="202"/>
      <c r="WN228" s="202"/>
      <c r="WO228" s="202"/>
      <c r="WP228" s="202"/>
      <c r="WQ228" s="202"/>
      <c r="WR228" s="202"/>
      <c r="WS228" s="202"/>
      <c r="WT228" s="202"/>
      <c r="WU228" s="202"/>
      <c r="WV228" s="202"/>
      <c r="WW228" s="202"/>
      <c r="WX228" s="202"/>
      <c r="WY228" s="202"/>
      <c r="WZ228" s="202"/>
      <c r="XA228" s="202"/>
      <c r="XB228" s="202"/>
      <c r="XC228" s="202"/>
      <c r="XD228" s="202"/>
      <c r="XE228" s="202"/>
      <c r="XF228" s="202"/>
      <c r="XG228" s="202"/>
      <c r="XH228" s="202"/>
      <c r="XI228" s="202"/>
      <c r="XJ228" s="202"/>
      <c r="XK228" s="202"/>
      <c r="XL228" s="202"/>
      <c r="XM228" s="202"/>
      <c r="XN228" s="202"/>
      <c r="XO228" s="202"/>
      <c r="XP228" s="202"/>
      <c r="XQ228" s="202"/>
      <c r="XR228" s="202"/>
      <c r="XS228" s="202"/>
      <c r="XT228" s="202"/>
      <c r="XU228" s="202"/>
      <c r="XV228" s="202"/>
      <c r="XW228" s="202"/>
      <c r="XX228" s="202"/>
      <c r="XY228" s="202"/>
      <c r="XZ228" s="202"/>
      <c r="YA228" s="202"/>
      <c r="YB228" s="202"/>
      <c r="YC228" s="202"/>
      <c r="YD228" s="202"/>
      <c r="YE228" s="202"/>
      <c r="YF228" s="202"/>
      <c r="YG228" s="202"/>
      <c r="YH228" s="202"/>
      <c r="YI228" s="202"/>
      <c r="YJ228" s="202"/>
      <c r="YK228" s="202"/>
      <c r="YL228" s="202"/>
      <c r="YM228" s="202"/>
      <c r="YN228" s="202"/>
      <c r="YO228" s="202"/>
      <c r="YP228" s="202"/>
      <c r="YQ228" s="202"/>
      <c r="YR228" s="202"/>
      <c r="YS228" s="202"/>
      <c r="YT228" s="202"/>
      <c r="YU228" s="202"/>
      <c r="YV228" s="202"/>
      <c r="YW228" s="202"/>
      <c r="YX228" s="202"/>
      <c r="YY228" s="202"/>
      <c r="YZ228" s="202"/>
      <c r="ZA228" s="202"/>
      <c r="ZB228" s="202"/>
      <c r="ZC228" s="202"/>
      <c r="ZD228" s="202"/>
      <c r="ZE228" s="202"/>
      <c r="ZF228" s="202"/>
      <c r="ZG228" s="202"/>
      <c r="ZH228" s="202"/>
      <c r="ZI228" s="202"/>
      <c r="ZJ228" s="202"/>
      <c r="ZK228" s="202"/>
      <c r="ZL228" s="202"/>
      <c r="ZM228" s="202"/>
      <c r="ZN228" s="202"/>
      <c r="ZO228" s="202"/>
      <c r="ZP228" s="202"/>
      <c r="ZQ228" s="202"/>
      <c r="ZR228" s="202"/>
      <c r="ZS228" s="202"/>
      <c r="ZT228" s="202"/>
      <c r="ZU228" s="202"/>
      <c r="ZV228" s="202"/>
      <c r="ZW228" s="202"/>
      <c r="ZX228" s="202"/>
      <c r="ZY228" s="202"/>
      <c r="ZZ228" s="202"/>
      <c r="AAA228" s="202"/>
      <c r="AAB228" s="202"/>
      <c r="AAC228" s="202"/>
      <c r="AAD228" s="202"/>
      <c r="AAE228" s="202"/>
      <c r="AAF228" s="202"/>
      <c r="AAG228" s="202"/>
      <c r="AAH228" s="202"/>
      <c r="AAI228" s="202"/>
      <c r="AAJ228" s="202"/>
      <c r="AAK228" s="202"/>
      <c r="AAL228" s="202"/>
      <c r="AAM228" s="202"/>
      <c r="AAN228" s="202"/>
      <c r="AAO228" s="202"/>
      <c r="AAP228" s="202"/>
      <c r="AAQ228" s="202"/>
      <c r="AAR228" s="202"/>
      <c r="AAS228" s="202"/>
      <c r="AAT228" s="202"/>
      <c r="AAU228" s="202"/>
      <c r="AAV228" s="202"/>
      <c r="AAW228" s="202"/>
      <c r="AAX228" s="202"/>
      <c r="AAY228" s="202"/>
      <c r="AAZ228" s="202"/>
      <c r="ABA228" s="202"/>
      <c r="ABB228" s="202"/>
      <c r="ABC228" s="202"/>
      <c r="ABD228" s="202"/>
      <c r="ABE228" s="202"/>
      <c r="ABF228" s="202"/>
      <c r="ABG228" s="202"/>
      <c r="ABH228" s="202"/>
      <c r="ABI228" s="202"/>
      <c r="ABJ228" s="202"/>
      <c r="ABK228" s="202"/>
      <c r="ABL228" s="202"/>
      <c r="ABM228" s="202"/>
      <c r="ABN228" s="202"/>
      <c r="ABO228" s="202"/>
      <c r="ABP228" s="202"/>
      <c r="ABQ228" s="202"/>
      <c r="ABR228" s="202"/>
      <c r="ABS228" s="202"/>
      <c r="ABT228" s="202"/>
      <c r="ABU228" s="202"/>
      <c r="ABV228" s="202"/>
      <c r="ABW228" s="202"/>
      <c r="ABX228" s="202"/>
      <c r="ABY228" s="202"/>
      <c r="ABZ228" s="202"/>
      <c r="ACA228" s="202"/>
      <c r="ACB228" s="202"/>
      <c r="ACC228" s="202"/>
      <c r="ACD228" s="202"/>
      <c r="ACE228" s="202"/>
      <c r="ACF228" s="202"/>
      <c r="ACG228" s="202"/>
      <c r="ACH228" s="202"/>
      <c r="ACI228" s="202"/>
      <c r="ACJ228" s="202"/>
      <c r="ACK228" s="202"/>
      <c r="ACL228" s="202"/>
      <c r="ACM228" s="202"/>
      <c r="ACN228" s="202"/>
      <c r="ACO228" s="202"/>
      <c r="ACP228" s="202"/>
      <c r="ACQ228" s="202"/>
      <c r="ACR228" s="202"/>
      <c r="ACS228" s="202"/>
      <c r="ACT228" s="202"/>
      <c r="ACU228" s="202"/>
      <c r="ACV228" s="202"/>
      <c r="ACW228" s="202"/>
      <c r="ACX228" s="202"/>
      <c r="ACY228" s="202"/>
      <c r="ACZ228" s="202"/>
      <c r="ADA228" s="202"/>
      <c r="ADB228" s="202"/>
      <c r="ADC228" s="202"/>
      <c r="ADD228" s="202"/>
      <c r="ADE228" s="202"/>
      <c r="ADF228" s="202"/>
      <c r="ADG228" s="202"/>
      <c r="ADH228" s="202"/>
      <c r="ADI228" s="202"/>
      <c r="ADJ228" s="202"/>
      <c r="ADK228" s="202"/>
      <c r="ADL228" s="202"/>
      <c r="ADM228" s="202"/>
      <c r="ADN228" s="202"/>
      <c r="ADO228" s="202"/>
      <c r="ADP228" s="202"/>
      <c r="ADQ228" s="202"/>
      <c r="ADR228" s="202"/>
      <c r="ADS228" s="202"/>
      <c r="ADT228" s="202"/>
      <c r="ADU228" s="202"/>
      <c r="ADV228" s="202"/>
      <c r="ADW228" s="202"/>
      <c r="ADX228" s="202"/>
      <c r="ADY228" s="202"/>
      <c r="ADZ228" s="202"/>
      <c r="AEA228" s="202"/>
      <c r="AEB228" s="202"/>
      <c r="AEC228" s="202"/>
      <c r="AED228" s="202"/>
      <c r="AEE228" s="202"/>
      <c r="AEF228" s="202"/>
      <c r="AEG228" s="202"/>
      <c r="AEH228" s="202"/>
      <c r="AEI228" s="202"/>
      <c r="AEJ228" s="202"/>
      <c r="AEK228" s="202"/>
      <c r="AEL228" s="202"/>
      <c r="AEM228" s="202"/>
      <c r="AEN228" s="202"/>
      <c r="AEO228" s="202"/>
      <c r="AEP228" s="202"/>
      <c r="AEQ228" s="202"/>
      <c r="AER228" s="202"/>
      <c r="AES228" s="202"/>
      <c r="AET228" s="202"/>
      <c r="AEU228" s="202"/>
      <c r="AEV228" s="202"/>
      <c r="AEW228" s="202"/>
      <c r="AEX228" s="202"/>
      <c r="AEY228" s="202"/>
      <c r="AEZ228" s="202"/>
      <c r="AFA228" s="202"/>
      <c r="AFB228" s="202"/>
      <c r="AFC228" s="202"/>
      <c r="AFD228" s="202"/>
      <c r="AFE228" s="202"/>
      <c r="AFF228" s="202"/>
      <c r="AFG228" s="202"/>
      <c r="AFH228" s="202"/>
      <c r="AFI228" s="202"/>
      <c r="AFJ228" s="202"/>
      <c r="AFK228" s="202"/>
      <c r="AFL228" s="202"/>
      <c r="AFM228" s="202"/>
      <c r="AFN228" s="202"/>
      <c r="AFO228" s="202"/>
      <c r="AFP228" s="202"/>
      <c r="AFQ228" s="202"/>
      <c r="AFR228" s="202"/>
      <c r="AFS228" s="202"/>
      <c r="AFT228" s="202"/>
      <c r="AFU228" s="202"/>
      <c r="AFV228" s="202"/>
      <c r="AFW228" s="202"/>
      <c r="AFX228" s="202"/>
      <c r="AFY228" s="202"/>
      <c r="AFZ228" s="202"/>
      <c r="AGA228" s="202"/>
      <c r="AGB228" s="202"/>
      <c r="AGC228" s="202"/>
      <c r="AGD228" s="202"/>
      <c r="AGE228" s="202"/>
      <c r="AGF228" s="202"/>
      <c r="AGG228" s="202"/>
      <c r="AGH228" s="202"/>
      <c r="AGI228" s="202"/>
      <c r="AGJ228" s="202"/>
      <c r="AGK228" s="202"/>
      <c r="AGL228" s="202"/>
      <c r="AGM228" s="202"/>
      <c r="AGN228" s="202"/>
      <c r="AGO228" s="202"/>
      <c r="AGP228" s="202"/>
      <c r="AGQ228" s="202"/>
      <c r="AGR228" s="202"/>
      <c r="AGS228" s="202"/>
      <c r="AGT228" s="202"/>
      <c r="AGU228" s="202"/>
      <c r="AGV228" s="202"/>
      <c r="AGW228" s="202"/>
      <c r="AGX228" s="202"/>
      <c r="AGY228" s="202"/>
      <c r="AGZ228" s="202"/>
      <c r="AHA228" s="202"/>
      <c r="AHB228" s="202"/>
      <c r="AHC228" s="202"/>
      <c r="AHD228" s="202"/>
      <c r="AHE228" s="202"/>
      <c r="AHF228" s="202"/>
      <c r="AHG228" s="202"/>
      <c r="AHH228" s="202"/>
      <c r="AHI228" s="202"/>
      <c r="AHJ228" s="202"/>
      <c r="AHK228" s="202"/>
      <c r="AHL228" s="202"/>
      <c r="AHM228" s="202"/>
      <c r="AHN228" s="202"/>
      <c r="AHO228" s="202"/>
      <c r="AHP228" s="202"/>
      <c r="AHQ228" s="202"/>
      <c r="AHR228" s="202"/>
      <c r="AHS228" s="202"/>
      <c r="AHT228" s="202"/>
      <c r="AHU228" s="202"/>
      <c r="AHV228" s="202"/>
      <c r="AHW228" s="202"/>
      <c r="AHX228" s="202"/>
      <c r="AHY228" s="202"/>
      <c r="AHZ228" s="202"/>
      <c r="AIA228" s="202"/>
      <c r="AIB228" s="202"/>
      <c r="AIC228" s="202"/>
      <c r="AID228" s="202"/>
      <c r="AIE228" s="202"/>
      <c r="AIF228" s="202"/>
      <c r="AIG228" s="202"/>
      <c r="AIH228" s="202"/>
      <c r="AII228" s="202"/>
      <c r="AIJ228" s="202"/>
      <c r="AIK228" s="202"/>
      <c r="AIL228" s="202"/>
      <c r="AIM228" s="202"/>
      <c r="AIN228" s="202"/>
      <c r="AIO228" s="202"/>
      <c r="AIP228" s="202"/>
      <c r="AIQ228" s="202"/>
      <c r="AIR228" s="202"/>
      <c r="AIS228" s="202"/>
      <c r="AIT228" s="202"/>
      <c r="AIU228" s="202"/>
      <c r="AIV228" s="202"/>
      <c r="AIW228" s="202"/>
      <c r="AIX228" s="202"/>
      <c r="AIY228" s="202"/>
      <c r="AIZ228" s="202"/>
      <c r="AJA228" s="202"/>
      <c r="AJB228" s="202"/>
      <c r="AJC228" s="202"/>
      <c r="AJD228" s="202"/>
      <c r="AJE228" s="202"/>
      <c r="AJF228" s="202"/>
      <c r="AJG228" s="202"/>
      <c r="AJH228" s="202"/>
      <c r="AJI228" s="202"/>
      <c r="AJJ228" s="202"/>
      <c r="AJK228" s="202"/>
      <c r="AJL228" s="202"/>
      <c r="AJM228" s="202"/>
      <c r="AJN228" s="202"/>
      <c r="AJO228" s="202"/>
      <c r="AJP228" s="202"/>
      <c r="AJQ228" s="202"/>
      <c r="AJR228" s="202"/>
      <c r="AJS228" s="202"/>
      <c r="AJT228" s="202"/>
      <c r="AJU228" s="202"/>
      <c r="AJV228" s="202"/>
      <c r="AJW228" s="202"/>
      <c r="AJX228" s="202"/>
      <c r="AJY228" s="202"/>
      <c r="AJZ228" s="202"/>
      <c r="AKA228" s="202"/>
      <c r="AKB228" s="202"/>
      <c r="AKC228" s="202"/>
      <c r="AKD228" s="202"/>
      <c r="AKE228" s="202"/>
      <c r="AKF228" s="202"/>
      <c r="AKG228" s="202"/>
      <c r="AKH228" s="202"/>
      <c r="AKI228" s="202"/>
      <c r="AKJ228" s="202"/>
      <c r="AKK228" s="202"/>
      <c r="AKL228" s="202"/>
      <c r="AKM228" s="202"/>
      <c r="AKN228" s="202"/>
      <c r="AKO228" s="202"/>
      <c r="AKP228" s="202"/>
      <c r="AKQ228" s="202"/>
      <c r="AKR228" s="202"/>
      <c r="AKS228" s="202"/>
      <c r="AKT228" s="202"/>
      <c r="AKU228" s="202"/>
      <c r="AKV228" s="202"/>
      <c r="AKW228" s="202"/>
      <c r="AKX228" s="202"/>
      <c r="AKY228" s="202"/>
      <c r="AKZ228" s="202"/>
      <c r="ALA228" s="202"/>
      <c r="ALB228" s="202"/>
      <c r="ALC228" s="202"/>
      <c r="ALD228" s="202"/>
      <c r="ALE228" s="202"/>
      <c r="ALF228" s="202"/>
      <c r="ALG228" s="202"/>
      <c r="ALH228" s="202"/>
      <c r="ALI228" s="202"/>
      <c r="ALJ228" s="202"/>
      <c r="ALK228" s="202"/>
      <c r="ALL228" s="202"/>
      <c r="ALM228" s="202"/>
      <c r="ALN228" s="202"/>
      <c r="ALO228" s="202"/>
      <c r="ALP228" s="202"/>
      <c r="ALQ228" s="202"/>
      <c r="ALR228" s="202"/>
      <c r="ALS228" s="202"/>
      <c r="ALT228" s="202"/>
      <c r="ALU228" s="202"/>
      <c r="ALV228" s="202"/>
      <c r="ALW228" s="202"/>
      <c r="ALX228" s="202"/>
      <c r="ALY228" s="202"/>
      <c r="ALZ228" s="202"/>
      <c r="AMA228" s="202"/>
      <c r="AMB228" s="202"/>
      <c r="AMC228" s="202"/>
      <c r="AMD228" s="202"/>
      <c r="AME228" s="202"/>
    </row>
    <row r="229" spans="1:1020" s="208" customFormat="1">
      <c r="A229" s="209"/>
      <c r="B229" s="210"/>
      <c r="C229" s="199"/>
      <c r="D229" s="205"/>
      <c r="E229" s="205"/>
      <c r="F229" s="204"/>
      <c r="G229" s="204"/>
      <c r="H229" s="204"/>
      <c r="I229" s="204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  <c r="BL229" s="202"/>
      <c r="BM229" s="202"/>
      <c r="BN229" s="202"/>
      <c r="BO229" s="202"/>
      <c r="BP229" s="202"/>
      <c r="BQ229" s="202"/>
      <c r="BR229" s="202"/>
      <c r="BS229" s="202"/>
      <c r="BT229" s="202"/>
      <c r="BU229" s="202"/>
      <c r="BV229" s="202"/>
      <c r="BW229" s="202"/>
      <c r="BX229" s="202"/>
      <c r="BY229" s="202"/>
      <c r="BZ229" s="202"/>
      <c r="CA229" s="202"/>
      <c r="CB229" s="202"/>
      <c r="CC229" s="202"/>
      <c r="CD229" s="202"/>
      <c r="CE229" s="202"/>
      <c r="CF229" s="202"/>
      <c r="CG229" s="202"/>
      <c r="CH229" s="202"/>
      <c r="CI229" s="202"/>
      <c r="CJ229" s="202"/>
      <c r="CK229" s="202"/>
      <c r="CL229" s="202"/>
      <c r="CM229" s="202"/>
      <c r="CN229" s="202"/>
      <c r="CO229" s="202"/>
      <c r="CP229" s="202"/>
      <c r="CQ229" s="202"/>
      <c r="CR229" s="202"/>
      <c r="CS229" s="202"/>
      <c r="CT229" s="202"/>
      <c r="CU229" s="202"/>
      <c r="CV229" s="202"/>
      <c r="CW229" s="202"/>
      <c r="CX229" s="202"/>
      <c r="CY229" s="202"/>
      <c r="CZ229" s="202"/>
      <c r="DA229" s="202"/>
      <c r="DB229" s="202"/>
      <c r="DC229" s="202"/>
      <c r="DD229" s="202"/>
      <c r="DE229" s="202"/>
      <c r="DF229" s="202"/>
      <c r="DG229" s="202"/>
      <c r="DH229" s="202"/>
      <c r="DI229" s="202"/>
      <c r="DJ229" s="202"/>
      <c r="DK229" s="202"/>
      <c r="DL229" s="202"/>
      <c r="DM229" s="202"/>
      <c r="DN229" s="202"/>
      <c r="DO229" s="202"/>
      <c r="DP229" s="202"/>
      <c r="DQ229" s="202"/>
      <c r="DR229" s="202"/>
      <c r="DS229" s="202"/>
      <c r="DT229" s="202"/>
      <c r="DU229" s="202"/>
      <c r="DV229" s="202"/>
      <c r="DW229" s="202"/>
      <c r="DX229" s="202"/>
      <c r="DY229" s="202"/>
      <c r="DZ229" s="202"/>
      <c r="EA229" s="202"/>
      <c r="EB229" s="202"/>
      <c r="EC229" s="202"/>
      <c r="ED229" s="202"/>
      <c r="EE229" s="202"/>
      <c r="EF229" s="202"/>
      <c r="EG229" s="202"/>
      <c r="EH229" s="202"/>
      <c r="EI229" s="202"/>
      <c r="EJ229" s="202"/>
      <c r="EK229" s="202"/>
      <c r="EL229" s="202"/>
      <c r="EM229" s="202"/>
      <c r="EN229" s="202"/>
      <c r="EO229" s="202"/>
      <c r="EP229" s="202"/>
      <c r="EQ229" s="202"/>
      <c r="ER229" s="202"/>
      <c r="ES229" s="202"/>
      <c r="ET229" s="202"/>
      <c r="EU229" s="202"/>
      <c r="EV229" s="202"/>
      <c r="EW229" s="202"/>
      <c r="EX229" s="202"/>
      <c r="EY229" s="202"/>
      <c r="EZ229" s="202"/>
      <c r="FA229" s="202"/>
      <c r="FB229" s="202"/>
      <c r="FC229" s="202"/>
      <c r="FD229" s="202"/>
      <c r="FE229" s="202"/>
      <c r="FF229" s="202"/>
      <c r="FG229" s="202"/>
      <c r="FH229" s="202"/>
      <c r="FI229" s="202"/>
      <c r="FJ229" s="202"/>
      <c r="FK229" s="202"/>
      <c r="FL229" s="202"/>
      <c r="FM229" s="202"/>
      <c r="FN229" s="202"/>
      <c r="FO229" s="202"/>
      <c r="FP229" s="202"/>
      <c r="FQ229" s="202"/>
      <c r="FR229" s="202"/>
      <c r="FS229" s="202"/>
      <c r="FT229" s="202"/>
      <c r="FU229" s="202"/>
      <c r="FV229" s="202"/>
      <c r="FW229" s="202"/>
      <c r="FX229" s="202"/>
      <c r="FY229" s="202"/>
      <c r="FZ229" s="202"/>
      <c r="GA229" s="202"/>
      <c r="GB229" s="202"/>
      <c r="GC229" s="202"/>
      <c r="GD229" s="202"/>
      <c r="GE229" s="202"/>
      <c r="GF229" s="202"/>
      <c r="GG229" s="202"/>
      <c r="GH229" s="202"/>
      <c r="GI229" s="202"/>
      <c r="GJ229" s="202"/>
      <c r="GK229" s="202"/>
      <c r="GL229" s="202"/>
      <c r="GM229" s="202"/>
      <c r="GN229" s="202"/>
      <c r="GO229" s="202"/>
      <c r="GP229" s="202"/>
      <c r="GQ229" s="202"/>
      <c r="GR229" s="202"/>
      <c r="GS229" s="202"/>
      <c r="GT229" s="202"/>
      <c r="GU229" s="202"/>
      <c r="GV229" s="202"/>
      <c r="GW229" s="202"/>
      <c r="GX229" s="202"/>
      <c r="GY229" s="202"/>
      <c r="GZ229" s="202"/>
      <c r="HA229" s="202"/>
      <c r="HB229" s="202"/>
      <c r="HC229" s="202"/>
      <c r="HD229" s="202"/>
      <c r="HE229" s="202"/>
      <c r="HF229" s="202"/>
      <c r="HG229" s="202"/>
      <c r="HH229" s="202"/>
      <c r="HI229" s="202"/>
      <c r="HJ229" s="202"/>
      <c r="HK229" s="202"/>
      <c r="HL229" s="202"/>
      <c r="HM229" s="202"/>
      <c r="HN229" s="202"/>
      <c r="HO229" s="202"/>
      <c r="HP229" s="202"/>
      <c r="HQ229" s="202"/>
      <c r="HR229" s="202"/>
      <c r="HS229" s="202"/>
      <c r="HT229" s="202"/>
      <c r="HU229" s="202"/>
      <c r="HV229" s="202"/>
      <c r="HW229" s="202"/>
      <c r="HX229" s="202"/>
      <c r="HY229" s="202"/>
      <c r="HZ229" s="202"/>
      <c r="IA229" s="202"/>
      <c r="IB229" s="202"/>
      <c r="IC229" s="202"/>
      <c r="ID229" s="202"/>
      <c r="IE229" s="202"/>
      <c r="IF229" s="202"/>
      <c r="IG229" s="202"/>
      <c r="IH229" s="202"/>
      <c r="II229" s="202"/>
      <c r="IJ229" s="202"/>
      <c r="IK229" s="202"/>
      <c r="IL229" s="202"/>
      <c r="IM229" s="202"/>
      <c r="IN229" s="202"/>
      <c r="IO229" s="202"/>
      <c r="IP229" s="202"/>
      <c r="IQ229" s="202"/>
      <c r="IR229" s="202"/>
      <c r="IS229" s="202"/>
      <c r="IT229" s="202"/>
      <c r="IU229" s="202"/>
      <c r="IV229" s="202"/>
      <c r="IW229" s="202"/>
      <c r="IX229" s="202"/>
      <c r="IY229" s="202"/>
      <c r="IZ229" s="202"/>
      <c r="JA229" s="202"/>
      <c r="JB229" s="202"/>
      <c r="JC229" s="202"/>
      <c r="JD229" s="202"/>
      <c r="JE229" s="202"/>
      <c r="JF229" s="202"/>
      <c r="JG229" s="202"/>
      <c r="JH229" s="202"/>
      <c r="JI229" s="202"/>
      <c r="JJ229" s="202"/>
      <c r="JK229" s="202"/>
      <c r="JL229" s="202"/>
      <c r="JM229" s="202"/>
      <c r="JN229" s="202"/>
      <c r="JO229" s="202"/>
      <c r="JP229" s="202"/>
      <c r="JQ229" s="202"/>
      <c r="JR229" s="202"/>
      <c r="JS229" s="202"/>
      <c r="JT229" s="202"/>
      <c r="JU229" s="202"/>
      <c r="JV229" s="202"/>
      <c r="JW229" s="202"/>
      <c r="JX229" s="202"/>
      <c r="JY229" s="202"/>
      <c r="JZ229" s="202"/>
      <c r="KA229" s="202"/>
      <c r="KB229" s="202"/>
      <c r="KC229" s="202"/>
      <c r="KD229" s="202"/>
      <c r="KE229" s="202"/>
      <c r="KF229" s="202"/>
      <c r="KG229" s="202"/>
      <c r="KH229" s="202"/>
      <c r="KI229" s="202"/>
      <c r="KJ229" s="202"/>
      <c r="KK229" s="202"/>
      <c r="KL229" s="202"/>
      <c r="KM229" s="202"/>
      <c r="KN229" s="202"/>
      <c r="KO229" s="202"/>
      <c r="KP229" s="202"/>
      <c r="KQ229" s="202"/>
      <c r="KR229" s="202"/>
      <c r="KS229" s="202"/>
      <c r="KT229" s="202"/>
      <c r="KU229" s="202"/>
      <c r="KV229" s="202"/>
      <c r="KW229" s="202"/>
      <c r="KX229" s="202"/>
      <c r="KY229" s="202"/>
      <c r="KZ229" s="202"/>
      <c r="LA229" s="202"/>
      <c r="LB229" s="202"/>
      <c r="LC229" s="202"/>
      <c r="LD229" s="202"/>
      <c r="LE229" s="202"/>
      <c r="LF229" s="202"/>
      <c r="LG229" s="202"/>
      <c r="LH229" s="202"/>
      <c r="LI229" s="202"/>
      <c r="LJ229" s="202"/>
      <c r="LK229" s="202"/>
      <c r="LL229" s="202"/>
      <c r="LM229" s="202"/>
      <c r="LN229" s="202"/>
      <c r="LO229" s="202"/>
      <c r="LP229" s="202"/>
      <c r="LQ229" s="202"/>
      <c r="LR229" s="202"/>
      <c r="LS229" s="202"/>
      <c r="LT229" s="202"/>
      <c r="LU229" s="202"/>
      <c r="LV229" s="202"/>
      <c r="LW229" s="202"/>
      <c r="LX229" s="202"/>
      <c r="LY229" s="202"/>
      <c r="LZ229" s="202"/>
      <c r="MA229" s="202"/>
      <c r="MB229" s="202"/>
      <c r="MC229" s="202"/>
      <c r="MD229" s="202"/>
      <c r="ME229" s="202"/>
      <c r="MF229" s="202"/>
      <c r="MG229" s="202"/>
      <c r="MH229" s="202"/>
      <c r="MI229" s="202"/>
      <c r="MJ229" s="202"/>
      <c r="MK229" s="202"/>
      <c r="ML229" s="202"/>
      <c r="MM229" s="202"/>
      <c r="MN229" s="202"/>
      <c r="MO229" s="202"/>
      <c r="MP229" s="202"/>
      <c r="MQ229" s="202"/>
      <c r="MR229" s="202"/>
      <c r="MS229" s="202"/>
      <c r="MT229" s="202"/>
      <c r="MU229" s="202"/>
      <c r="MV229" s="202"/>
      <c r="MW229" s="202"/>
      <c r="MX229" s="202"/>
      <c r="MY229" s="202"/>
      <c r="MZ229" s="202"/>
      <c r="NA229" s="202"/>
      <c r="NB229" s="202"/>
      <c r="NC229" s="202"/>
      <c r="ND229" s="202"/>
      <c r="NE229" s="202"/>
      <c r="NF229" s="202"/>
      <c r="NG229" s="202"/>
      <c r="NH229" s="202"/>
      <c r="NI229" s="202"/>
      <c r="NJ229" s="202"/>
      <c r="NK229" s="202"/>
      <c r="NL229" s="202"/>
      <c r="NM229" s="202"/>
      <c r="NN229" s="202"/>
      <c r="NO229" s="202"/>
      <c r="NP229" s="202"/>
      <c r="NQ229" s="202"/>
      <c r="NR229" s="202"/>
      <c r="NS229" s="202"/>
      <c r="NT229" s="202"/>
      <c r="NU229" s="202"/>
      <c r="NV229" s="202"/>
      <c r="NW229" s="202"/>
      <c r="NX229" s="202"/>
      <c r="NY229" s="202"/>
      <c r="NZ229" s="202"/>
      <c r="OA229" s="202"/>
      <c r="OB229" s="202"/>
      <c r="OC229" s="202"/>
      <c r="OD229" s="202"/>
      <c r="OE229" s="202"/>
      <c r="OF229" s="202"/>
      <c r="OG229" s="202"/>
      <c r="OH229" s="202"/>
      <c r="OI229" s="202"/>
      <c r="OJ229" s="202"/>
      <c r="OK229" s="202"/>
      <c r="OL229" s="202"/>
      <c r="OM229" s="202"/>
      <c r="ON229" s="202"/>
      <c r="OO229" s="202"/>
      <c r="OP229" s="202"/>
      <c r="OQ229" s="202"/>
      <c r="OR229" s="202"/>
      <c r="OS229" s="202"/>
      <c r="OT229" s="202"/>
      <c r="OU229" s="202"/>
      <c r="OV229" s="202"/>
      <c r="OW229" s="202"/>
      <c r="OX229" s="202"/>
      <c r="OY229" s="202"/>
      <c r="OZ229" s="202"/>
      <c r="PA229" s="202"/>
      <c r="PB229" s="202"/>
      <c r="PC229" s="202"/>
      <c r="PD229" s="202"/>
      <c r="PE229" s="202"/>
      <c r="PF229" s="202"/>
      <c r="PG229" s="202"/>
      <c r="PH229" s="202"/>
      <c r="PI229" s="202"/>
      <c r="PJ229" s="202"/>
      <c r="PK229" s="202"/>
      <c r="PL229" s="202"/>
      <c r="PM229" s="202"/>
      <c r="PN229" s="202"/>
      <c r="PO229" s="202"/>
      <c r="PP229" s="202"/>
      <c r="PQ229" s="202"/>
      <c r="PR229" s="202"/>
      <c r="PS229" s="202"/>
      <c r="PT229" s="202"/>
      <c r="PU229" s="202"/>
      <c r="PV229" s="202"/>
      <c r="PW229" s="202"/>
      <c r="PX229" s="202"/>
      <c r="PY229" s="202"/>
      <c r="PZ229" s="202"/>
      <c r="QA229" s="202"/>
      <c r="QB229" s="202"/>
      <c r="QC229" s="202"/>
      <c r="QD229" s="202"/>
      <c r="QE229" s="202"/>
      <c r="QF229" s="202"/>
      <c r="QG229" s="202"/>
      <c r="QH229" s="202"/>
      <c r="QI229" s="202"/>
      <c r="QJ229" s="202"/>
      <c r="QK229" s="202"/>
      <c r="QL229" s="202"/>
      <c r="QM229" s="202"/>
      <c r="QN229" s="202"/>
      <c r="QO229" s="202"/>
      <c r="QP229" s="202"/>
      <c r="QQ229" s="202"/>
      <c r="QR229" s="202"/>
      <c r="QS229" s="202"/>
      <c r="QT229" s="202"/>
      <c r="QU229" s="202"/>
      <c r="QV229" s="202"/>
      <c r="QW229" s="202"/>
      <c r="QX229" s="202"/>
      <c r="QY229" s="202"/>
      <c r="QZ229" s="202"/>
      <c r="RA229" s="202"/>
      <c r="RB229" s="202"/>
      <c r="RC229" s="202"/>
      <c r="RD229" s="202"/>
      <c r="RE229" s="202"/>
      <c r="RF229" s="202"/>
      <c r="RG229" s="202"/>
      <c r="RH229" s="202"/>
      <c r="RI229" s="202"/>
      <c r="RJ229" s="202"/>
      <c r="RK229" s="202"/>
      <c r="RL229" s="202"/>
      <c r="RM229" s="202"/>
      <c r="RN229" s="202"/>
      <c r="RO229" s="202"/>
      <c r="RP229" s="202"/>
      <c r="RQ229" s="202"/>
      <c r="RR229" s="202"/>
      <c r="RS229" s="202"/>
      <c r="RT229" s="202"/>
      <c r="RU229" s="202"/>
      <c r="RV229" s="202"/>
      <c r="RW229" s="202"/>
      <c r="RX229" s="202"/>
      <c r="RY229" s="202"/>
      <c r="RZ229" s="202"/>
      <c r="SA229" s="202"/>
      <c r="SB229" s="202"/>
      <c r="SC229" s="202"/>
      <c r="SD229" s="202"/>
      <c r="SE229" s="202"/>
      <c r="SF229" s="202"/>
      <c r="SG229" s="202"/>
      <c r="SH229" s="202"/>
      <c r="SI229" s="202"/>
      <c r="SJ229" s="202"/>
      <c r="SK229" s="202"/>
      <c r="SL229" s="202"/>
      <c r="SM229" s="202"/>
      <c r="SN229" s="202"/>
      <c r="SO229" s="202"/>
      <c r="SP229" s="202"/>
      <c r="SQ229" s="202"/>
      <c r="SR229" s="202"/>
      <c r="SS229" s="202"/>
      <c r="ST229" s="202"/>
      <c r="SU229" s="202"/>
      <c r="SV229" s="202"/>
      <c r="SW229" s="202"/>
      <c r="SX229" s="202"/>
      <c r="SY229" s="202"/>
      <c r="SZ229" s="202"/>
      <c r="TA229" s="202"/>
      <c r="TB229" s="202"/>
      <c r="TC229" s="202"/>
      <c r="TD229" s="202"/>
      <c r="TE229" s="202"/>
      <c r="TF229" s="202"/>
      <c r="TG229" s="202"/>
      <c r="TH229" s="202"/>
      <c r="TI229" s="202"/>
      <c r="TJ229" s="202"/>
      <c r="TK229" s="202"/>
      <c r="TL229" s="202"/>
      <c r="TM229" s="202"/>
      <c r="TN229" s="202"/>
      <c r="TO229" s="202"/>
      <c r="TP229" s="202"/>
      <c r="TQ229" s="202"/>
      <c r="TR229" s="202"/>
      <c r="TS229" s="202"/>
      <c r="TT229" s="202"/>
      <c r="TU229" s="202"/>
      <c r="TV229" s="202"/>
      <c r="TW229" s="202"/>
      <c r="TX229" s="202"/>
      <c r="TY229" s="202"/>
      <c r="TZ229" s="202"/>
      <c r="UA229" s="202"/>
      <c r="UB229" s="202"/>
      <c r="UC229" s="202"/>
      <c r="UD229" s="202"/>
      <c r="UE229" s="202"/>
      <c r="UF229" s="202"/>
      <c r="UG229" s="202"/>
      <c r="UH229" s="202"/>
      <c r="UI229" s="202"/>
      <c r="UJ229" s="202"/>
      <c r="UK229" s="202"/>
      <c r="UL229" s="202"/>
      <c r="UM229" s="202"/>
      <c r="UN229" s="202"/>
      <c r="UO229" s="202"/>
      <c r="UP229" s="202"/>
      <c r="UQ229" s="202"/>
      <c r="UR229" s="202"/>
      <c r="US229" s="202"/>
      <c r="UT229" s="202"/>
      <c r="UU229" s="202"/>
      <c r="UV229" s="202"/>
      <c r="UW229" s="202"/>
      <c r="UX229" s="202"/>
      <c r="UY229" s="202"/>
      <c r="UZ229" s="202"/>
      <c r="VA229" s="202"/>
      <c r="VB229" s="202"/>
      <c r="VC229" s="202"/>
      <c r="VD229" s="202"/>
      <c r="VE229" s="202"/>
      <c r="VF229" s="202"/>
      <c r="VG229" s="202"/>
      <c r="VH229" s="202"/>
      <c r="VI229" s="202"/>
      <c r="VJ229" s="202"/>
      <c r="VK229" s="202"/>
      <c r="VL229" s="202"/>
      <c r="VM229" s="202"/>
      <c r="VN229" s="202"/>
      <c r="VO229" s="202"/>
      <c r="VP229" s="202"/>
      <c r="VQ229" s="202"/>
      <c r="VR229" s="202"/>
      <c r="VS229" s="202"/>
      <c r="VT229" s="202"/>
      <c r="VU229" s="202"/>
      <c r="VV229" s="202"/>
      <c r="VW229" s="202"/>
      <c r="VX229" s="202"/>
      <c r="VY229" s="202"/>
      <c r="VZ229" s="202"/>
      <c r="WA229" s="202"/>
      <c r="WB229" s="202"/>
      <c r="WC229" s="202"/>
      <c r="WD229" s="202"/>
      <c r="WE229" s="202"/>
      <c r="WF229" s="202"/>
      <c r="WG229" s="202"/>
      <c r="WH229" s="202"/>
      <c r="WI229" s="202"/>
      <c r="WJ229" s="202"/>
      <c r="WK229" s="202"/>
      <c r="WL229" s="202"/>
      <c r="WM229" s="202"/>
      <c r="WN229" s="202"/>
      <c r="WO229" s="202"/>
      <c r="WP229" s="202"/>
      <c r="WQ229" s="202"/>
      <c r="WR229" s="202"/>
      <c r="WS229" s="202"/>
      <c r="WT229" s="202"/>
      <c r="WU229" s="202"/>
      <c r="WV229" s="202"/>
      <c r="WW229" s="202"/>
      <c r="WX229" s="202"/>
      <c r="WY229" s="202"/>
      <c r="WZ229" s="202"/>
      <c r="XA229" s="202"/>
      <c r="XB229" s="202"/>
      <c r="XC229" s="202"/>
      <c r="XD229" s="202"/>
      <c r="XE229" s="202"/>
      <c r="XF229" s="202"/>
      <c r="XG229" s="202"/>
      <c r="XH229" s="202"/>
      <c r="XI229" s="202"/>
      <c r="XJ229" s="202"/>
      <c r="XK229" s="202"/>
      <c r="XL229" s="202"/>
      <c r="XM229" s="202"/>
      <c r="XN229" s="202"/>
      <c r="XO229" s="202"/>
      <c r="XP229" s="202"/>
      <c r="XQ229" s="202"/>
      <c r="XR229" s="202"/>
      <c r="XS229" s="202"/>
      <c r="XT229" s="202"/>
      <c r="XU229" s="202"/>
      <c r="XV229" s="202"/>
      <c r="XW229" s="202"/>
      <c r="XX229" s="202"/>
      <c r="XY229" s="202"/>
      <c r="XZ229" s="202"/>
      <c r="YA229" s="202"/>
      <c r="YB229" s="202"/>
      <c r="YC229" s="202"/>
      <c r="YD229" s="202"/>
      <c r="YE229" s="202"/>
      <c r="YF229" s="202"/>
      <c r="YG229" s="202"/>
      <c r="YH229" s="202"/>
      <c r="YI229" s="202"/>
      <c r="YJ229" s="202"/>
      <c r="YK229" s="202"/>
      <c r="YL229" s="202"/>
      <c r="YM229" s="202"/>
      <c r="YN229" s="202"/>
      <c r="YO229" s="202"/>
      <c r="YP229" s="202"/>
      <c r="YQ229" s="202"/>
      <c r="YR229" s="202"/>
      <c r="YS229" s="202"/>
      <c r="YT229" s="202"/>
      <c r="YU229" s="202"/>
      <c r="YV229" s="202"/>
      <c r="YW229" s="202"/>
      <c r="YX229" s="202"/>
      <c r="YY229" s="202"/>
      <c r="YZ229" s="202"/>
      <c r="ZA229" s="202"/>
      <c r="ZB229" s="202"/>
      <c r="ZC229" s="202"/>
      <c r="ZD229" s="202"/>
      <c r="ZE229" s="202"/>
      <c r="ZF229" s="202"/>
      <c r="ZG229" s="202"/>
      <c r="ZH229" s="202"/>
      <c r="ZI229" s="202"/>
      <c r="ZJ229" s="202"/>
      <c r="ZK229" s="202"/>
      <c r="ZL229" s="202"/>
      <c r="ZM229" s="202"/>
      <c r="ZN229" s="202"/>
      <c r="ZO229" s="202"/>
      <c r="ZP229" s="202"/>
      <c r="ZQ229" s="202"/>
      <c r="ZR229" s="202"/>
      <c r="ZS229" s="202"/>
      <c r="ZT229" s="202"/>
      <c r="ZU229" s="202"/>
      <c r="ZV229" s="202"/>
      <c r="ZW229" s="202"/>
      <c r="ZX229" s="202"/>
      <c r="ZY229" s="202"/>
      <c r="ZZ229" s="202"/>
      <c r="AAA229" s="202"/>
      <c r="AAB229" s="202"/>
      <c r="AAC229" s="202"/>
      <c r="AAD229" s="202"/>
      <c r="AAE229" s="202"/>
      <c r="AAF229" s="202"/>
      <c r="AAG229" s="202"/>
      <c r="AAH229" s="202"/>
      <c r="AAI229" s="202"/>
      <c r="AAJ229" s="202"/>
      <c r="AAK229" s="202"/>
      <c r="AAL229" s="202"/>
      <c r="AAM229" s="202"/>
      <c r="AAN229" s="202"/>
      <c r="AAO229" s="202"/>
      <c r="AAP229" s="202"/>
      <c r="AAQ229" s="202"/>
      <c r="AAR229" s="202"/>
      <c r="AAS229" s="202"/>
      <c r="AAT229" s="202"/>
      <c r="AAU229" s="202"/>
      <c r="AAV229" s="202"/>
      <c r="AAW229" s="202"/>
      <c r="AAX229" s="202"/>
      <c r="AAY229" s="202"/>
      <c r="AAZ229" s="202"/>
      <c r="ABA229" s="202"/>
      <c r="ABB229" s="202"/>
      <c r="ABC229" s="202"/>
      <c r="ABD229" s="202"/>
      <c r="ABE229" s="202"/>
      <c r="ABF229" s="202"/>
      <c r="ABG229" s="202"/>
      <c r="ABH229" s="202"/>
      <c r="ABI229" s="202"/>
      <c r="ABJ229" s="202"/>
      <c r="ABK229" s="202"/>
      <c r="ABL229" s="202"/>
      <c r="ABM229" s="202"/>
      <c r="ABN229" s="202"/>
      <c r="ABO229" s="202"/>
      <c r="ABP229" s="202"/>
      <c r="ABQ229" s="202"/>
      <c r="ABR229" s="202"/>
      <c r="ABS229" s="202"/>
      <c r="ABT229" s="202"/>
      <c r="ABU229" s="202"/>
      <c r="ABV229" s="202"/>
      <c r="ABW229" s="202"/>
      <c r="ABX229" s="202"/>
      <c r="ABY229" s="202"/>
      <c r="ABZ229" s="202"/>
      <c r="ACA229" s="202"/>
      <c r="ACB229" s="202"/>
      <c r="ACC229" s="202"/>
      <c r="ACD229" s="202"/>
      <c r="ACE229" s="202"/>
      <c r="ACF229" s="202"/>
      <c r="ACG229" s="202"/>
      <c r="ACH229" s="202"/>
      <c r="ACI229" s="202"/>
      <c r="ACJ229" s="202"/>
      <c r="ACK229" s="202"/>
      <c r="ACL229" s="202"/>
      <c r="ACM229" s="202"/>
      <c r="ACN229" s="202"/>
      <c r="ACO229" s="202"/>
      <c r="ACP229" s="202"/>
      <c r="ACQ229" s="202"/>
      <c r="ACR229" s="202"/>
      <c r="ACS229" s="202"/>
      <c r="ACT229" s="202"/>
      <c r="ACU229" s="202"/>
      <c r="ACV229" s="202"/>
      <c r="ACW229" s="202"/>
      <c r="ACX229" s="202"/>
      <c r="ACY229" s="202"/>
      <c r="ACZ229" s="202"/>
      <c r="ADA229" s="202"/>
      <c r="ADB229" s="202"/>
      <c r="ADC229" s="202"/>
      <c r="ADD229" s="202"/>
      <c r="ADE229" s="202"/>
      <c r="ADF229" s="202"/>
      <c r="ADG229" s="202"/>
      <c r="ADH229" s="202"/>
      <c r="ADI229" s="202"/>
      <c r="ADJ229" s="202"/>
      <c r="ADK229" s="202"/>
      <c r="ADL229" s="202"/>
      <c r="ADM229" s="202"/>
      <c r="ADN229" s="202"/>
      <c r="ADO229" s="202"/>
      <c r="ADP229" s="202"/>
      <c r="ADQ229" s="202"/>
      <c r="ADR229" s="202"/>
      <c r="ADS229" s="202"/>
      <c r="ADT229" s="202"/>
      <c r="ADU229" s="202"/>
      <c r="ADV229" s="202"/>
      <c r="ADW229" s="202"/>
      <c r="ADX229" s="202"/>
      <c r="ADY229" s="202"/>
      <c r="ADZ229" s="202"/>
      <c r="AEA229" s="202"/>
      <c r="AEB229" s="202"/>
      <c r="AEC229" s="202"/>
      <c r="AED229" s="202"/>
      <c r="AEE229" s="202"/>
      <c r="AEF229" s="202"/>
      <c r="AEG229" s="202"/>
      <c r="AEH229" s="202"/>
      <c r="AEI229" s="202"/>
      <c r="AEJ229" s="202"/>
      <c r="AEK229" s="202"/>
      <c r="AEL229" s="202"/>
      <c r="AEM229" s="202"/>
      <c r="AEN229" s="202"/>
      <c r="AEO229" s="202"/>
      <c r="AEP229" s="202"/>
      <c r="AEQ229" s="202"/>
      <c r="AER229" s="202"/>
      <c r="AES229" s="202"/>
      <c r="AET229" s="202"/>
      <c r="AEU229" s="202"/>
      <c r="AEV229" s="202"/>
      <c r="AEW229" s="202"/>
      <c r="AEX229" s="202"/>
      <c r="AEY229" s="202"/>
      <c r="AEZ229" s="202"/>
      <c r="AFA229" s="202"/>
      <c r="AFB229" s="202"/>
      <c r="AFC229" s="202"/>
      <c r="AFD229" s="202"/>
      <c r="AFE229" s="202"/>
      <c r="AFF229" s="202"/>
      <c r="AFG229" s="202"/>
      <c r="AFH229" s="202"/>
      <c r="AFI229" s="202"/>
      <c r="AFJ229" s="202"/>
      <c r="AFK229" s="202"/>
      <c r="AFL229" s="202"/>
      <c r="AFM229" s="202"/>
      <c r="AFN229" s="202"/>
      <c r="AFO229" s="202"/>
      <c r="AFP229" s="202"/>
      <c r="AFQ229" s="202"/>
      <c r="AFR229" s="202"/>
      <c r="AFS229" s="202"/>
      <c r="AFT229" s="202"/>
      <c r="AFU229" s="202"/>
      <c r="AFV229" s="202"/>
      <c r="AFW229" s="202"/>
      <c r="AFX229" s="202"/>
      <c r="AFY229" s="202"/>
      <c r="AFZ229" s="202"/>
      <c r="AGA229" s="202"/>
      <c r="AGB229" s="202"/>
      <c r="AGC229" s="202"/>
      <c r="AGD229" s="202"/>
      <c r="AGE229" s="202"/>
      <c r="AGF229" s="202"/>
      <c r="AGG229" s="202"/>
      <c r="AGH229" s="202"/>
      <c r="AGI229" s="202"/>
      <c r="AGJ229" s="202"/>
      <c r="AGK229" s="202"/>
      <c r="AGL229" s="202"/>
      <c r="AGM229" s="202"/>
      <c r="AGN229" s="202"/>
      <c r="AGO229" s="202"/>
      <c r="AGP229" s="202"/>
      <c r="AGQ229" s="202"/>
      <c r="AGR229" s="202"/>
      <c r="AGS229" s="202"/>
      <c r="AGT229" s="202"/>
      <c r="AGU229" s="202"/>
      <c r="AGV229" s="202"/>
      <c r="AGW229" s="202"/>
      <c r="AGX229" s="202"/>
      <c r="AGY229" s="202"/>
      <c r="AGZ229" s="202"/>
      <c r="AHA229" s="202"/>
      <c r="AHB229" s="202"/>
      <c r="AHC229" s="202"/>
      <c r="AHD229" s="202"/>
      <c r="AHE229" s="202"/>
      <c r="AHF229" s="202"/>
      <c r="AHG229" s="202"/>
      <c r="AHH229" s="202"/>
      <c r="AHI229" s="202"/>
      <c r="AHJ229" s="202"/>
      <c r="AHK229" s="202"/>
      <c r="AHL229" s="202"/>
      <c r="AHM229" s="202"/>
      <c r="AHN229" s="202"/>
      <c r="AHO229" s="202"/>
      <c r="AHP229" s="202"/>
      <c r="AHQ229" s="202"/>
      <c r="AHR229" s="202"/>
      <c r="AHS229" s="202"/>
      <c r="AHT229" s="202"/>
      <c r="AHU229" s="202"/>
      <c r="AHV229" s="202"/>
      <c r="AHW229" s="202"/>
      <c r="AHX229" s="202"/>
      <c r="AHY229" s="202"/>
      <c r="AHZ229" s="202"/>
      <c r="AIA229" s="202"/>
      <c r="AIB229" s="202"/>
      <c r="AIC229" s="202"/>
      <c r="AID229" s="202"/>
      <c r="AIE229" s="202"/>
      <c r="AIF229" s="202"/>
      <c r="AIG229" s="202"/>
      <c r="AIH229" s="202"/>
      <c r="AII229" s="202"/>
      <c r="AIJ229" s="202"/>
      <c r="AIK229" s="202"/>
      <c r="AIL229" s="202"/>
      <c r="AIM229" s="202"/>
      <c r="AIN229" s="202"/>
      <c r="AIO229" s="202"/>
      <c r="AIP229" s="202"/>
      <c r="AIQ229" s="202"/>
      <c r="AIR229" s="202"/>
      <c r="AIS229" s="202"/>
      <c r="AIT229" s="202"/>
      <c r="AIU229" s="202"/>
      <c r="AIV229" s="202"/>
      <c r="AIW229" s="202"/>
      <c r="AIX229" s="202"/>
      <c r="AIY229" s="202"/>
      <c r="AIZ229" s="202"/>
      <c r="AJA229" s="202"/>
      <c r="AJB229" s="202"/>
      <c r="AJC229" s="202"/>
      <c r="AJD229" s="202"/>
      <c r="AJE229" s="202"/>
      <c r="AJF229" s="202"/>
      <c r="AJG229" s="202"/>
      <c r="AJH229" s="202"/>
      <c r="AJI229" s="202"/>
      <c r="AJJ229" s="202"/>
      <c r="AJK229" s="202"/>
      <c r="AJL229" s="202"/>
      <c r="AJM229" s="202"/>
      <c r="AJN229" s="202"/>
      <c r="AJO229" s="202"/>
      <c r="AJP229" s="202"/>
      <c r="AJQ229" s="202"/>
      <c r="AJR229" s="202"/>
      <c r="AJS229" s="202"/>
      <c r="AJT229" s="202"/>
      <c r="AJU229" s="202"/>
      <c r="AJV229" s="202"/>
      <c r="AJW229" s="202"/>
      <c r="AJX229" s="202"/>
      <c r="AJY229" s="202"/>
      <c r="AJZ229" s="202"/>
      <c r="AKA229" s="202"/>
      <c r="AKB229" s="202"/>
      <c r="AKC229" s="202"/>
      <c r="AKD229" s="202"/>
      <c r="AKE229" s="202"/>
      <c r="AKF229" s="202"/>
      <c r="AKG229" s="202"/>
      <c r="AKH229" s="202"/>
      <c r="AKI229" s="202"/>
      <c r="AKJ229" s="202"/>
      <c r="AKK229" s="202"/>
      <c r="AKL229" s="202"/>
      <c r="AKM229" s="202"/>
      <c r="AKN229" s="202"/>
      <c r="AKO229" s="202"/>
      <c r="AKP229" s="202"/>
      <c r="AKQ229" s="202"/>
      <c r="AKR229" s="202"/>
      <c r="AKS229" s="202"/>
      <c r="AKT229" s="202"/>
      <c r="AKU229" s="202"/>
      <c r="AKV229" s="202"/>
      <c r="AKW229" s="202"/>
      <c r="AKX229" s="202"/>
      <c r="AKY229" s="202"/>
      <c r="AKZ229" s="202"/>
      <c r="ALA229" s="202"/>
      <c r="ALB229" s="202"/>
      <c r="ALC229" s="202"/>
      <c r="ALD229" s="202"/>
      <c r="ALE229" s="202"/>
      <c r="ALF229" s="202"/>
      <c r="ALG229" s="202"/>
      <c r="ALH229" s="202"/>
      <c r="ALI229" s="202"/>
      <c r="ALJ229" s="202"/>
      <c r="ALK229" s="202"/>
      <c r="ALL229" s="202"/>
      <c r="ALM229" s="202"/>
      <c r="ALN229" s="202"/>
      <c r="ALO229" s="202"/>
      <c r="ALP229" s="202"/>
      <c r="ALQ229" s="202"/>
      <c r="ALR229" s="202"/>
      <c r="ALS229" s="202"/>
      <c r="ALT229" s="202"/>
      <c r="ALU229" s="202"/>
      <c r="ALV229" s="202"/>
      <c r="ALW229" s="202"/>
      <c r="ALX229" s="202"/>
      <c r="ALY229" s="202"/>
      <c r="ALZ229" s="202"/>
      <c r="AMA229" s="202"/>
      <c r="AMB229" s="202"/>
      <c r="AMC229" s="202"/>
      <c r="AMD229" s="202"/>
      <c r="AME229" s="202"/>
    </row>
    <row r="230" spans="1:1020" s="208" customFormat="1">
      <c r="A230" s="209"/>
      <c r="B230" s="210"/>
      <c r="C230" s="199"/>
      <c r="D230" s="205"/>
      <c r="E230" s="205"/>
      <c r="F230" s="204"/>
      <c r="G230" s="204"/>
      <c r="H230" s="204"/>
      <c r="I230" s="204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  <c r="BL230" s="202"/>
      <c r="BM230" s="202"/>
      <c r="BN230" s="202"/>
      <c r="BO230" s="202"/>
      <c r="BP230" s="202"/>
      <c r="BQ230" s="202"/>
      <c r="BR230" s="202"/>
      <c r="BS230" s="202"/>
      <c r="BT230" s="202"/>
      <c r="BU230" s="202"/>
      <c r="BV230" s="202"/>
      <c r="BW230" s="202"/>
      <c r="BX230" s="202"/>
      <c r="BY230" s="202"/>
      <c r="BZ230" s="202"/>
      <c r="CA230" s="202"/>
      <c r="CB230" s="202"/>
      <c r="CC230" s="202"/>
      <c r="CD230" s="202"/>
      <c r="CE230" s="202"/>
      <c r="CF230" s="202"/>
      <c r="CG230" s="202"/>
      <c r="CH230" s="202"/>
      <c r="CI230" s="202"/>
      <c r="CJ230" s="202"/>
      <c r="CK230" s="202"/>
      <c r="CL230" s="202"/>
      <c r="CM230" s="202"/>
      <c r="CN230" s="202"/>
      <c r="CO230" s="202"/>
      <c r="CP230" s="202"/>
      <c r="CQ230" s="202"/>
      <c r="CR230" s="202"/>
      <c r="CS230" s="202"/>
      <c r="CT230" s="202"/>
      <c r="CU230" s="202"/>
      <c r="CV230" s="202"/>
      <c r="CW230" s="202"/>
      <c r="CX230" s="202"/>
      <c r="CY230" s="202"/>
      <c r="CZ230" s="202"/>
      <c r="DA230" s="202"/>
      <c r="DB230" s="202"/>
      <c r="DC230" s="202"/>
      <c r="DD230" s="202"/>
      <c r="DE230" s="202"/>
      <c r="DF230" s="202"/>
      <c r="DG230" s="202"/>
      <c r="DH230" s="202"/>
      <c r="DI230" s="202"/>
      <c r="DJ230" s="202"/>
      <c r="DK230" s="202"/>
      <c r="DL230" s="202"/>
      <c r="DM230" s="202"/>
      <c r="DN230" s="202"/>
      <c r="DO230" s="202"/>
      <c r="DP230" s="202"/>
      <c r="DQ230" s="202"/>
      <c r="DR230" s="202"/>
      <c r="DS230" s="202"/>
      <c r="DT230" s="202"/>
      <c r="DU230" s="202"/>
      <c r="DV230" s="202"/>
      <c r="DW230" s="202"/>
      <c r="DX230" s="202"/>
      <c r="DY230" s="202"/>
      <c r="DZ230" s="202"/>
      <c r="EA230" s="202"/>
      <c r="EB230" s="202"/>
      <c r="EC230" s="202"/>
      <c r="ED230" s="202"/>
      <c r="EE230" s="202"/>
      <c r="EF230" s="202"/>
      <c r="EG230" s="202"/>
      <c r="EH230" s="202"/>
      <c r="EI230" s="202"/>
      <c r="EJ230" s="202"/>
      <c r="EK230" s="202"/>
      <c r="EL230" s="202"/>
      <c r="EM230" s="202"/>
      <c r="EN230" s="202"/>
      <c r="EO230" s="202"/>
      <c r="EP230" s="202"/>
      <c r="EQ230" s="202"/>
      <c r="ER230" s="202"/>
      <c r="ES230" s="202"/>
      <c r="ET230" s="202"/>
      <c r="EU230" s="202"/>
      <c r="EV230" s="202"/>
      <c r="EW230" s="202"/>
      <c r="EX230" s="202"/>
      <c r="EY230" s="202"/>
      <c r="EZ230" s="202"/>
      <c r="FA230" s="202"/>
      <c r="FB230" s="202"/>
      <c r="FC230" s="202"/>
      <c r="FD230" s="202"/>
      <c r="FE230" s="202"/>
      <c r="FF230" s="202"/>
      <c r="FG230" s="202"/>
      <c r="FH230" s="202"/>
      <c r="FI230" s="202"/>
      <c r="FJ230" s="202"/>
      <c r="FK230" s="202"/>
      <c r="FL230" s="202"/>
      <c r="FM230" s="202"/>
      <c r="FN230" s="202"/>
      <c r="FO230" s="202"/>
      <c r="FP230" s="202"/>
      <c r="FQ230" s="202"/>
      <c r="FR230" s="202"/>
      <c r="FS230" s="202"/>
      <c r="FT230" s="202"/>
      <c r="FU230" s="202"/>
      <c r="FV230" s="202"/>
      <c r="FW230" s="202"/>
      <c r="FX230" s="202"/>
      <c r="FY230" s="202"/>
      <c r="FZ230" s="202"/>
      <c r="GA230" s="202"/>
      <c r="GB230" s="202"/>
      <c r="GC230" s="202"/>
      <c r="GD230" s="202"/>
      <c r="GE230" s="202"/>
      <c r="GF230" s="202"/>
      <c r="GG230" s="202"/>
      <c r="GH230" s="202"/>
      <c r="GI230" s="202"/>
      <c r="GJ230" s="202"/>
      <c r="GK230" s="202"/>
      <c r="GL230" s="202"/>
      <c r="GM230" s="202"/>
      <c r="GN230" s="202"/>
      <c r="GO230" s="202"/>
      <c r="GP230" s="202"/>
      <c r="GQ230" s="202"/>
      <c r="GR230" s="202"/>
      <c r="GS230" s="202"/>
      <c r="GT230" s="202"/>
      <c r="GU230" s="202"/>
      <c r="GV230" s="202"/>
      <c r="GW230" s="202"/>
      <c r="GX230" s="202"/>
      <c r="GY230" s="202"/>
      <c r="GZ230" s="202"/>
      <c r="HA230" s="202"/>
      <c r="HB230" s="202"/>
      <c r="HC230" s="202"/>
      <c r="HD230" s="202"/>
      <c r="HE230" s="202"/>
      <c r="HF230" s="202"/>
      <c r="HG230" s="202"/>
      <c r="HH230" s="202"/>
      <c r="HI230" s="202"/>
      <c r="HJ230" s="202"/>
      <c r="HK230" s="202"/>
      <c r="HL230" s="202"/>
      <c r="HM230" s="202"/>
      <c r="HN230" s="202"/>
      <c r="HO230" s="202"/>
      <c r="HP230" s="202"/>
      <c r="HQ230" s="202"/>
      <c r="HR230" s="202"/>
      <c r="HS230" s="202"/>
      <c r="HT230" s="202"/>
      <c r="HU230" s="202"/>
      <c r="HV230" s="202"/>
      <c r="HW230" s="202"/>
      <c r="HX230" s="202"/>
      <c r="HY230" s="202"/>
      <c r="HZ230" s="202"/>
      <c r="IA230" s="202"/>
      <c r="IB230" s="202"/>
      <c r="IC230" s="202"/>
      <c r="ID230" s="202"/>
      <c r="IE230" s="202"/>
      <c r="IF230" s="202"/>
      <c r="IG230" s="202"/>
      <c r="IH230" s="202"/>
      <c r="II230" s="202"/>
      <c r="IJ230" s="202"/>
      <c r="IK230" s="202"/>
      <c r="IL230" s="202"/>
      <c r="IM230" s="202"/>
      <c r="IN230" s="202"/>
      <c r="IO230" s="202"/>
      <c r="IP230" s="202"/>
      <c r="IQ230" s="202"/>
      <c r="IR230" s="202"/>
      <c r="IS230" s="202"/>
      <c r="IT230" s="202"/>
      <c r="IU230" s="202"/>
      <c r="IV230" s="202"/>
      <c r="IW230" s="202"/>
      <c r="IX230" s="202"/>
      <c r="IY230" s="202"/>
      <c r="IZ230" s="202"/>
      <c r="JA230" s="202"/>
      <c r="JB230" s="202"/>
      <c r="JC230" s="202"/>
      <c r="JD230" s="202"/>
      <c r="JE230" s="202"/>
      <c r="JF230" s="202"/>
      <c r="JG230" s="202"/>
      <c r="JH230" s="202"/>
      <c r="JI230" s="202"/>
      <c r="JJ230" s="202"/>
      <c r="JK230" s="202"/>
      <c r="JL230" s="202"/>
      <c r="JM230" s="202"/>
      <c r="JN230" s="202"/>
      <c r="JO230" s="202"/>
      <c r="JP230" s="202"/>
      <c r="JQ230" s="202"/>
      <c r="JR230" s="202"/>
      <c r="JS230" s="202"/>
      <c r="JT230" s="202"/>
      <c r="JU230" s="202"/>
      <c r="JV230" s="202"/>
      <c r="JW230" s="202"/>
      <c r="JX230" s="202"/>
      <c r="JY230" s="202"/>
      <c r="JZ230" s="202"/>
      <c r="KA230" s="202"/>
      <c r="KB230" s="202"/>
      <c r="KC230" s="202"/>
      <c r="KD230" s="202"/>
      <c r="KE230" s="202"/>
      <c r="KF230" s="202"/>
      <c r="KG230" s="202"/>
      <c r="KH230" s="202"/>
      <c r="KI230" s="202"/>
      <c r="KJ230" s="202"/>
      <c r="KK230" s="202"/>
      <c r="KL230" s="202"/>
      <c r="KM230" s="202"/>
      <c r="KN230" s="202"/>
      <c r="KO230" s="202"/>
      <c r="KP230" s="202"/>
      <c r="KQ230" s="202"/>
      <c r="KR230" s="202"/>
      <c r="KS230" s="202"/>
      <c r="KT230" s="202"/>
      <c r="KU230" s="202"/>
      <c r="KV230" s="202"/>
      <c r="KW230" s="202"/>
      <c r="KX230" s="202"/>
      <c r="KY230" s="202"/>
      <c r="KZ230" s="202"/>
      <c r="LA230" s="202"/>
      <c r="LB230" s="202"/>
      <c r="LC230" s="202"/>
      <c r="LD230" s="202"/>
      <c r="LE230" s="202"/>
      <c r="LF230" s="202"/>
      <c r="LG230" s="202"/>
      <c r="LH230" s="202"/>
      <c r="LI230" s="202"/>
      <c r="LJ230" s="202"/>
      <c r="LK230" s="202"/>
      <c r="LL230" s="202"/>
      <c r="LM230" s="202"/>
      <c r="LN230" s="202"/>
      <c r="LO230" s="202"/>
      <c r="LP230" s="202"/>
      <c r="LQ230" s="202"/>
      <c r="LR230" s="202"/>
      <c r="LS230" s="202"/>
      <c r="LT230" s="202"/>
      <c r="LU230" s="202"/>
      <c r="LV230" s="202"/>
      <c r="LW230" s="202"/>
      <c r="LX230" s="202"/>
      <c r="LY230" s="202"/>
      <c r="LZ230" s="202"/>
      <c r="MA230" s="202"/>
      <c r="MB230" s="202"/>
      <c r="MC230" s="202"/>
      <c r="MD230" s="202"/>
      <c r="ME230" s="202"/>
      <c r="MF230" s="202"/>
      <c r="MG230" s="202"/>
      <c r="MH230" s="202"/>
      <c r="MI230" s="202"/>
      <c r="MJ230" s="202"/>
      <c r="MK230" s="202"/>
      <c r="ML230" s="202"/>
      <c r="MM230" s="202"/>
      <c r="MN230" s="202"/>
      <c r="MO230" s="202"/>
      <c r="MP230" s="202"/>
      <c r="MQ230" s="202"/>
      <c r="MR230" s="202"/>
      <c r="MS230" s="202"/>
      <c r="MT230" s="202"/>
      <c r="MU230" s="202"/>
      <c r="MV230" s="202"/>
      <c r="MW230" s="202"/>
      <c r="MX230" s="202"/>
      <c r="MY230" s="202"/>
      <c r="MZ230" s="202"/>
      <c r="NA230" s="202"/>
      <c r="NB230" s="202"/>
      <c r="NC230" s="202"/>
      <c r="ND230" s="202"/>
      <c r="NE230" s="202"/>
      <c r="NF230" s="202"/>
      <c r="NG230" s="202"/>
      <c r="NH230" s="202"/>
      <c r="NI230" s="202"/>
      <c r="NJ230" s="202"/>
      <c r="NK230" s="202"/>
      <c r="NL230" s="202"/>
      <c r="NM230" s="202"/>
      <c r="NN230" s="202"/>
      <c r="NO230" s="202"/>
      <c r="NP230" s="202"/>
      <c r="NQ230" s="202"/>
      <c r="NR230" s="202"/>
      <c r="NS230" s="202"/>
      <c r="NT230" s="202"/>
      <c r="NU230" s="202"/>
      <c r="NV230" s="202"/>
      <c r="NW230" s="202"/>
      <c r="NX230" s="202"/>
      <c r="NY230" s="202"/>
      <c r="NZ230" s="202"/>
      <c r="OA230" s="202"/>
      <c r="OB230" s="202"/>
      <c r="OC230" s="202"/>
      <c r="OD230" s="202"/>
      <c r="OE230" s="202"/>
      <c r="OF230" s="202"/>
      <c r="OG230" s="202"/>
      <c r="OH230" s="202"/>
      <c r="OI230" s="202"/>
      <c r="OJ230" s="202"/>
      <c r="OK230" s="202"/>
      <c r="OL230" s="202"/>
      <c r="OM230" s="202"/>
      <c r="ON230" s="202"/>
      <c r="OO230" s="202"/>
      <c r="OP230" s="202"/>
      <c r="OQ230" s="202"/>
      <c r="OR230" s="202"/>
      <c r="OS230" s="202"/>
      <c r="OT230" s="202"/>
      <c r="OU230" s="202"/>
      <c r="OV230" s="202"/>
      <c r="OW230" s="202"/>
      <c r="OX230" s="202"/>
      <c r="OY230" s="202"/>
      <c r="OZ230" s="202"/>
      <c r="PA230" s="202"/>
      <c r="PB230" s="202"/>
      <c r="PC230" s="202"/>
      <c r="PD230" s="202"/>
      <c r="PE230" s="202"/>
      <c r="PF230" s="202"/>
      <c r="PG230" s="202"/>
      <c r="PH230" s="202"/>
      <c r="PI230" s="202"/>
      <c r="PJ230" s="202"/>
      <c r="PK230" s="202"/>
      <c r="PL230" s="202"/>
      <c r="PM230" s="202"/>
      <c r="PN230" s="202"/>
      <c r="PO230" s="202"/>
      <c r="PP230" s="202"/>
      <c r="PQ230" s="202"/>
      <c r="PR230" s="202"/>
      <c r="PS230" s="202"/>
      <c r="PT230" s="202"/>
      <c r="PU230" s="202"/>
      <c r="PV230" s="202"/>
      <c r="PW230" s="202"/>
      <c r="PX230" s="202"/>
      <c r="PY230" s="202"/>
      <c r="PZ230" s="202"/>
      <c r="QA230" s="202"/>
      <c r="QB230" s="202"/>
      <c r="QC230" s="202"/>
      <c r="QD230" s="202"/>
      <c r="QE230" s="202"/>
      <c r="QF230" s="202"/>
      <c r="QG230" s="202"/>
      <c r="QH230" s="202"/>
      <c r="QI230" s="202"/>
      <c r="QJ230" s="202"/>
      <c r="QK230" s="202"/>
      <c r="QL230" s="202"/>
      <c r="QM230" s="202"/>
      <c r="QN230" s="202"/>
      <c r="QO230" s="202"/>
      <c r="QP230" s="202"/>
      <c r="QQ230" s="202"/>
      <c r="QR230" s="202"/>
      <c r="QS230" s="202"/>
      <c r="QT230" s="202"/>
      <c r="QU230" s="202"/>
      <c r="QV230" s="202"/>
      <c r="QW230" s="202"/>
      <c r="QX230" s="202"/>
      <c r="QY230" s="202"/>
      <c r="QZ230" s="202"/>
      <c r="RA230" s="202"/>
      <c r="RB230" s="202"/>
      <c r="RC230" s="202"/>
      <c r="RD230" s="202"/>
      <c r="RE230" s="202"/>
      <c r="RF230" s="202"/>
      <c r="RG230" s="202"/>
      <c r="RH230" s="202"/>
      <c r="RI230" s="202"/>
      <c r="RJ230" s="202"/>
      <c r="RK230" s="202"/>
      <c r="RL230" s="202"/>
      <c r="RM230" s="202"/>
      <c r="RN230" s="202"/>
      <c r="RO230" s="202"/>
      <c r="RP230" s="202"/>
      <c r="RQ230" s="202"/>
      <c r="RR230" s="202"/>
      <c r="RS230" s="202"/>
      <c r="RT230" s="202"/>
      <c r="RU230" s="202"/>
      <c r="RV230" s="202"/>
      <c r="RW230" s="202"/>
      <c r="RX230" s="202"/>
      <c r="RY230" s="202"/>
      <c r="RZ230" s="202"/>
      <c r="SA230" s="202"/>
      <c r="SB230" s="202"/>
      <c r="SC230" s="202"/>
      <c r="SD230" s="202"/>
      <c r="SE230" s="202"/>
      <c r="SF230" s="202"/>
      <c r="SG230" s="202"/>
      <c r="SH230" s="202"/>
      <c r="SI230" s="202"/>
      <c r="SJ230" s="202"/>
      <c r="SK230" s="202"/>
      <c r="SL230" s="202"/>
      <c r="SM230" s="202"/>
      <c r="SN230" s="202"/>
      <c r="SO230" s="202"/>
      <c r="SP230" s="202"/>
      <c r="SQ230" s="202"/>
      <c r="SR230" s="202"/>
      <c r="SS230" s="202"/>
      <c r="ST230" s="202"/>
      <c r="SU230" s="202"/>
      <c r="SV230" s="202"/>
      <c r="SW230" s="202"/>
      <c r="SX230" s="202"/>
      <c r="SY230" s="202"/>
      <c r="SZ230" s="202"/>
      <c r="TA230" s="202"/>
      <c r="TB230" s="202"/>
      <c r="TC230" s="202"/>
      <c r="TD230" s="202"/>
      <c r="TE230" s="202"/>
      <c r="TF230" s="202"/>
      <c r="TG230" s="202"/>
      <c r="TH230" s="202"/>
      <c r="TI230" s="202"/>
      <c r="TJ230" s="202"/>
      <c r="TK230" s="202"/>
      <c r="TL230" s="202"/>
      <c r="TM230" s="202"/>
      <c r="TN230" s="202"/>
      <c r="TO230" s="202"/>
      <c r="TP230" s="202"/>
      <c r="TQ230" s="202"/>
      <c r="TR230" s="202"/>
      <c r="TS230" s="202"/>
      <c r="TT230" s="202"/>
      <c r="TU230" s="202"/>
      <c r="TV230" s="202"/>
      <c r="TW230" s="202"/>
      <c r="TX230" s="202"/>
      <c r="TY230" s="202"/>
      <c r="TZ230" s="202"/>
      <c r="UA230" s="202"/>
      <c r="UB230" s="202"/>
      <c r="UC230" s="202"/>
      <c r="UD230" s="202"/>
      <c r="UE230" s="202"/>
      <c r="UF230" s="202"/>
      <c r="UG230" s="202"/>
      <c r="UH230" s="202"/>
      <c r="UI230" s="202"/>
      <c r="UJ230" s="202"/>
      <c r="UK230" s="202"/>
      <c r="UL230" s="202"/>
      <c r="UM230" s="202"/>
      <c r="UN230" s="202"/>
      <c r="UO230" s="202"/>
      <c r="UP230" s="202"/>
      <c r="UQ230" s="202"/>
      <c r="UR230" s="202"/>
      <c r="US230" s="202"/>
      <c r="UT230" s="202"/>
      <c r="UU230" s="202"/>
      <c r="UV230" s="202"/>
      <c r="UW230" s="202"/>
      <c r="UX230" s="202"/>
      <c r="UY230" s="202"/>
      <c r="UZ230" s="202"/>
      <c r="VA230" s="202"/>
      <c r="VB230" s="202"/>
      <c r="VC230" s="202"/>
      <c r="VD230" s="202"/>
      <c r="VE230" s="202"/>
      <c r="VF230" s="202"/>
      <c r="VG230" s="202"/>
      <c r="VH230" s="202"/>
      <c r="VI230" s="202"/>
      <c r="VJ230" s="202"/>
      <c r="VK230" s="202"/>
      <c r="VL230" s="202"/>
      <c r="VM230" s="202"/>
      <c r="VN230" s="202"/>
      <c r="VO230" s="202"/>
      <c r="VP230" s="202"/>
      <c r="VQ230" s="202"/>
      <c r="VR230" s="202"/>
      <c r="VS230" s="202"/>
      <c r="VT230" s="202"/>
      <c r="VU230" s="202"/>
      <c r="VV230" s="202"/>
      <c r="VW230" s="202"/>
      <c r="VX230" s="202"/>
      <c r="VY230" s="202"/>
      <c r="VZ230" s="202"/>
      <c r="WA230" s="202"/>
      <c r="WB230" s="202"/>
      <c r="WC230" s="202"/>
      <c r="WD230" s="202"/>
      <c r="WE230" s="202"/>
      <c r="WF230" s="202"/>
      <c r="WG230" s="202"/>
      <c r="WH230" s="202"/>
      <c r="WI230" s="202"/>
      <c r="WJ230" s="202"/>
      <c r="WK230" s="202"/>
      <c r="WL230" s="202"/>
      <c r="WM230" s="202"/>
      <c r="WN230" s="202"/>
      <c r="WO230" s="202"/>
      <c r="WP230" s="202"/>
      <c r="WQ230" s="202"/>
      <c r="WR230" s="202"/>
      <c r="WS230" s="202"/>
      <c r="WT230" s="202"/>
      <c r="WU230" s="202"/>
      <c r="WV230" s="202"/>
      <c r="WW230" s="202"/>
      <c r="WX230" s="202"/>
      <c r="WY230" s="202"/>
      <c r="WZ230" s="202"/>
      <c r="XA230" s="202"/>
      <c r="XB230" s="202"/>
      <c r="XC230" s="202"/>
      <c r="XD230" s="202"/>
      <c r="XE230" s="202"/>
      <c r="XF230" s="202"/>
      <c r="XG230" s="202"/>
      <c r="XH230" s="202"/>
      <c r="XI230" s="202"/>
      <c r="XJ230" s="202"/>
      <c r="XK230" s="202"/>
      <c r="XL230" s="202"/>
      <c r="XM230" s="202"/>
      <c r="XN230" s="202"/>
      <c r="XO230" s="202"/>
      <c r="XP230" s="202"/>
      <c r="XQ230" s="202"/>
      <c r="XR230" s="202"/>
      <c r="XS230" s="202"/>
      <c r="XT230" s="202"/>
      <c r="XU230" s="202"/>
      <c r="XV230" s="202"/>
      <c r="XW230" s="202"/>
      <c r="XX230" s="202"/>
      <c r="XY230" s="202"/>
      <c r="XZ230" s="202"/>
      <c r="YA230" s="202"/>
      <c r="YB230" s="202"/>
      <c r="YC230" s="202"/>
      <c r="YD230" s="202"/>
      <c r="YE230" s="202"/>
      <c r="YF230" s="202"/>
      <c r="YG230" s="202"/>
      <c r="YH230" s="202"/>
      <c r="YI230" s="202"/>
      <c r="YJ230" s="202"/>
      <c r="YK230" s="202"/>
      <c r="YL230" s="202"/>
      <c r="YM230" s="202"/>
      <c r="YN230" s="202"/>
      <c r="YO230" s="202"/>
      <c r="YP230" s="202"/>
      <c r="YQ230" s="202"/>
      <c r="YR230" s="202"/>
      <c r="YS230" s="202"/>
      <c r="YT230" s="202"/>
      <c r="YU230" s="202"/>
      <c r="YV230" s="202"/>
      <c r="YW230" s="202"/>
      <c r="YX230" s="202"/>
      <c r="YY230" s="202"/>
      <c r="YZ230" s="202"/>
      <c r="ZA230" s="202"/>
      <c r="ZB230" s="202"/>
      <c r="ZC230" s="202"/>
      <c r="ZD230" s="202"/>
      <c r="ZE230" s="202"/>
      <c r="ZF230" s="202"/>
      <c r="ZG230" s="202"/>
      <c r="ZH230" s="202"/>
      <c r="ZI230" s="202"/>
      <c r="ZJ230" s="202"/>
      <c r="ZK230" s="202"/>
      <c r="ZL230" s="202"/>
      <c r="ZM230" s="202"/>
      <c r="ZN230" s="202"/>
      <c r="ZO230" s="202"/>
      <c r="ZP230" s="202"/>
      <c r="ZQ230" s="202"/>
      <c r="ZR230" s="202"/>
      <c r="ZS230" s="202"/>
      <c r="ZT230" s="202"/>
      <c r="ZU230" s="202"/>
      <c r="ZV230" s="202"/>
      <c r="ZW230" s="202"/>
      <c r="ZX230" s="202"/>
      <c r="ZY230" s="202"/>
      <c r="ZZ230" s="202"/>
      <c r="AAA230" s="202"/>
      <c r="AAB230" s="202"/>
      <c r="AAC230" s="202"/>
      <c r="AAD230" s="202"/>
      <c r="AAE230" s="202"/>
      <c r="AAF230" s="202"/>
      <c r="AAG230" s="202"/>
      <c r="AAH230" s="202"/>
      <c r="AAI230" s="202"/>
      <c r="AAJ230" s="202"/>
      <c r="AAK230" s="202"/>
      <c r="AAL230" s="202"/>
      <c r="AAM230" s="202"/>
      <c r="AAN230" s="202"/>
      <c r="AAO230" s="202"/>
      <c r="AAP230" s="202"/>
      <c r="AAQ230" s="202"/>
      <c r="AAR230" s="202"/>
      <c r="AAS230" s="202"/>
      <c r="AAT230" s="202"/>
      <c r="AAU230" s="202"/>
      <c r="AAV230" s="202"/>
      <c r="AAW230" s="202"/>
      <c r="AAX230" s="202"/>
      <c r="AAY230" s="202"/>
      <c r="AAZ230" s="202"/>
      <c r="ABA230" s="202"/>
      <c r="ABB230" s="202"/>
      <c r="ABC230" s="202"/>
      <c r="ABD230" s="202"/>
      <c r="ABE230" s="202"/>
      <c r="ABF230" s="202"/>
      <c r="ABG230" s="202"/>
      <c r="ABH230" s="202"/>
      <c r="ABI230" s="202"/>
      <c r="ABJ230" s="202"/>
      <c r="ABK230" s="202"/>
      <c r="ABL230" s="202"/>
      <c r="ABM230" s="202"/>
      <c r="ABN230" s="202"/>
      <c r="ABO230" s="202"/>
      <c r="ABP230" s="202"/>
      <c r="ABQ230" s="202"/>
      <c r="ABR230" s="202"/>
      <c r="ABS230" s="202"/>
      <c r="ABT230" s="202"/>
      <c r="ABU230" s="202"/>
      <c r="ABV230" s="202"/>
      <c r="ABW230" s="202"/>
      <c r="ABX230" s="202"/>
      <c r="ABY230" s="202"/>
      <c r="ABZ230" s="202"/>
      <c r="ACA230" s="202"/>
      <c r="ACB230" s="202"/>
      <c r="ACC230" s="202"/>
      <c r="ACD230" s="202"/>
      <c r="ACE230" s="202"/>
      <c r="ACF230" s="202"/>
      <c r="ACG230" s="202"/>
      <c r="ACH230" s="202"/>
      <c r="ACI230" s="202"/>
      <c r="ACJ230" s="202"/>
      <c r="ACK230" s="202"/>
      <c r="ACL230" s="202"/>
      <c r="ACM230" s="202"/>
      <c r="ACN230" s="202"/>
      <c r="ACO230" s="202"/>
      <c r="ACP230" s="202"/>
      <c r="ACQ230" s="202"/>
      <c r="ACR230" s="202"/>
      <c r="ACS230" s="202"/>
      <c r="ACT230" s="202"/>
      <c r="ACU230" s="202"/>
      <c r="ACV230" s="202"/>
      <c r="ACW230" s="202"/>
      <c r="ACX230" s="202"/>
      <c r="ACY230" s="202"/>
      <c r="ACZ230" s="202"/>
      <c r="ADA230" s="202"/>
      <c r="ADB230" s="202"/>
      <c r="ADC230" s="202"/>
      <c r="ADD230" s="202"/>
      <c r="ADE230" s="202"/>
      <c r="ADF230" s="202"/>
      <c r="ADG230" s="202"/>
      <c r="ADH230" s="202"/>
      <c r="ADI230" s="202"/>
      <c r="ADJ230" s="202"/>
      <c r="ADK230" s="202"/>
      <c r="ADL230" s="202"/>
      <c r="ADM230" s="202"/>
      <c r="ADN230" s="202"/>
      <c r="ADO230" s="202"/>
      <c r="ADP230" s="202"/>
      <c r="ADQ230" s="202"/>
      <c r="ADR230" s="202"/>
      <c r="ADS230" s="202"/>
      <c r="ADT230" s="202"/>
      <c r="ADU230" s="202"/>
      <c r="ADV230" s="202"/>
      <c r="ADW230" s="202"/>
      <c r="ADX230" s="202"/>
      <c r="ADY230" s="202"/>
      <c r="ADZ230" s="202"/>
      <c r="AEA230" s="202"/>
      <c r="AEB230" s="202"/>
      <c r="AEC230" s="202"/>
      <c r="AED230" s="202"/>
      <c r="AEE230" s="202"/>
      <c r="AEF230" s="202"/>
      <c r="AEG230" s="202"/>
      <c r="AEH230" s="202"/>
      <c r="AEI230" s="202"/>
      <c r="AEJ230" s="202"/>
      <c r="AEK230" s="202"/>
      <c r="AEL230" s="202"/>
      <c r="AEM230" s="202"/>
      <c r="AEN230" s="202"/>
      <c r="AEO230" s="202"/>
      <c r="AEP230" s="202"/>
      <c r="AEQ230" s="202"/>
      <c r="AER230" s="202"/>
      <c r="AES230" s="202"/>
      <c r="AET230" s="202"/>
      <c r="AEU230" s="202"/>
      <c r="AEV230" s="202"/>
      <c r="AEW230" s="202"/>
      <c r="AEX230" s="202"/>
      <c r="AEY230" s="202"/>
      <c r="AEZ230" s="202"/>
      <c r="AFA230" s="202"/>
      <c r="AFB230" s="202"/>
      <c r="AFC230" s="202"/>
      <c r="AFD230" s="202"/>
      <c r="AFE230" s="202"/>
      <c r="AFF230" s="202"/>
      <c r="AFG230" s="202"/>
      <c r="AFH230" s="202"/>
      <c r="AFI230" s="202"/>
      <c r="AFJ230" s="202"/>
      <c r="AFK230" s="202"/>
      <c r="AFL230" s="202"/>
      <c r="AFM230" s="202"/>
      <c r="AFN230" s="202"/>
      <c r="AFO230" s="202"/>
      <c r="AFP230" s="202"/>
      <c r="AFQ230" s="202"/>
      <c r="AFR230" s="202"/>
      <c r="AFS230" s="202"/>
      <c r="AFT230" s="202"/>
      <c r="AFU230" s="202"/>
      <c r="AFV230" s="202"/>
      <c r="AFW230" s="202"/>
      <c r="AFX230" s="202"/>
      <c r="AFY230" s="202"/>
      <c r="AFZ230" s="202"/>
      <c r="AGA230" s="202"/>
      <c r="AGB230" s="202"/>
      <c r="AGC230" s="202"/>
      <c r="AGD230" s="202"/>
      <c r="AGE230" s="202"/>
      <c r="AGF230" s="202"/>
      <c r="AGG230" s="202"/>
      <c r="AGH230" s="202"/>
      <c r="AGI230" s="202"/>
      <c r="AGJ230" s="202"/>
      <c r="AGK230" s="202"/>
      <c r="AGL230" s="202"/>
      <c r="AGM230" s="202"/>
      <c r="AGN230" s="202"/>
      <c r="AGO230" s="202"/>
      <c r="AGP230" s="202"/>
      <c r="AGQ230" s="202"/>
      <c r="AGR230" s="202"/>
      <c r="AGS230" s="202"/>
      <c r="AGT230" s="202"/>
      <c r="AGU230" s="202"/>
      <c r="AGV230" s="202"/>
      <c r="AGW230" s="202"/>
      <c r="AGX230" s="202"/>
      <c r="AGY230" s="202"/>
      <c r="AGZ230" s="202"/>
      <c r="AHA230" s="202"/>
      <c r="AHB230" s="202"/>
      <c r="AHC230" s="202"/>
      <c r="AHD230" s="202"/>
      <c r="AHE230" s="202"/>
      <c r="AHF230" s="202"/>
      <c r="AHG230" s="202"/>
      <c r="AHH230" s="202"/>
      <c r="AHI230" s="202"/>
      <c r="AHJ230" s="202"/>
      <c r="AHK230" s="202"/>
      <c r="AHL230" s="202"/>
      <c r="AHM230" s="202"/>
      <c r="AHN230" s="202"/>
      <c r="AHO230" s="202"/>
      <c r="AHP230" s="202"/>
      <c r="AHQ230" s="202"/>
      <c r="AHR230" s="202"/>
      <c r="AHS230" s="202"/>
      <c r="AHT230" s="202"/>
      <c r="AHU230" s="202"/>
      <c r="AHV230" s="202"/>
      <c r="AHW230" s="202"/>
      <c r="AHX230" s="202"/>
      <c r="AHY230" s="202"/>
      <c r="AHZ230" s="202"/>
      <c r="AIA230" s="202"/>
      <c r="AIB230" s="202"/>
      <c r="AIC230" s="202"/>
      <c r="AID230" s="202"/>
      <c r="AIE230" s="202"/>
      <c r="AIF230" s="202"/>
      <c r="AIG230" s="202"/>
      <c r="AIH230" s="202"/>
      <c r="AII230" s="202"/>
      <c r="AIJ230" s="202"/>
      <c r="AIK230" s="202"/>
      <c r="AIL230" s="202"/>
      <c r="AIM230" s="202"/>
      <c r="AIN230" s="202"/>
      <c r="AIO230" s="202"/>
      <c r="AIP230" s="202"/>
      <c r="AIQ230" s="202"/>
      <c r="AIR230" s="202"/>
      <c r="AIS230" s="202"/>
      <c r="AIT230" s="202"/>
      <c r="AIU230" s="202"/>
      <c r="AIV230" s="202"/>
      <c r="AIW230" s="202"/>
      <c r="AIX230" s="202"/>
      <c r="AIY230" s="202"/>
      <c r="AIZ230" s="202"/>
      <c r="AJA230" s="202"/>
      <c r="AJB230" s="202"/>
      <c r="AJC230" s="202"/>
      <c r="AJD230" s="202"/>
      <c r="AJE230" s="202"/>
      <c r="AJF230" s="202"/>
      <c r="AJG230" s="202"/>
      <c r="AJH230" s="202"/>
      <c r="AJI230" s="202"/>
      <c r="AJJ230" s="202"/>
      <c r="AJK230" s="202"/>
      <c r="AJL230" s="202"/>
      <c r="AJM230" s="202"/>
      <c r="AJN230" s="202"/>
      <c r="AJO230" s="202"/>
      <c r="AJP230" s="202"/>
      <c r="AJQ230" s="202"/>
      <c r="AJR230" s="202"/>
      <c r="AJS230" s="202"/>
      <c r="AJT230" s="202"/>
      <c r="AJU230" s="202"/>
      <c r="AJV230" s="202"/>
      <c r="AJW230" s="202"/>
      <c r="AJX230" s="202"/>
      <c r="AJY230" s="202"/>
      <c r="AJZ230" s="202"/>
      <c r="AKA230" s="202"/>
      <c r="AKB230" s="202"/>
      <c r="AKC230" s="202"/>
      <c r="AKD230" s="202"/>
      <c r="AKE230" s="202"/>
      <c r="AKF230" s="202"/>
      <c r="AKG230" s="202"/>
      <c r="AKH230" s="202"/>
      <c r="AKI230" s="202"/>
      <c r="AKJ230" s="202"/>
      <c r="AKK230" s="202"/>
      <c r="AKL230" s="202"/>
      <c r="AKM230" s="202"/>
      <c r="AKN230" s="202"/>
      <c r="AKO230" s="202"/>
      <c r="AKP230" s="202"/>
      <c r="AKQ230" s="202"/>
      <c r="AKR230" s="202"/>
      <c r="AKS230" s="202"/>
      <c r="AKT230" s="202"/>
      <c r="AKU230" s="202"/>
      <c r="AKV230" s="202"/>
      <c r="AKW230" s="202"/>
      <c r="AKX230" s="202"/>
      <c r="AKY230" s="202"/>
      <c r="AKZ230" s="202"/>
      <c r="ALA230" s="202"/>
      <c r="ALB230" s="202"/>
      <c r="ALC230" s="202"/>
      <c r="ALD230" s="202"/>
      <c r="ALE230" s="202"/>
      <c r="ALF230" s="202"/>
      <c r="ALG230" s="202"/>
      <c r="ALH230" s="202"/>
      <c r="ALI230" s="202"/>
      <c r="ALJ230" s="202"/>
      <c r="ALK230" s="202"/>
      <c r="ALL230" s="202"/>
      <c r="ALM230" s="202"/>
      <c r="ALN230" s="202"/>
      <c r="ALO230" s="202"/>
      <c r="ALP230" s="202"/>
      <c r="ALQ230" s="202"/>
      <c r="ALR230" s="202"/>
      <c r="ALS230" s="202"/>
      <c r="ALT230" s="202"/>
      <c r="ALU230" s="202"/>
      <c r="ALV230" s="202"/>
      <c r="ALW230" s="202"/>
      <c r="ALX230" s="202"/>
      <c r="ALY230" s="202"/>
      <c r="ALZ230" s="202"/>
      <c r="AMA230" s="202"/>
      <c r="AMB230" s="202"/>
      <c r="AMC230" s="202"/>
      <c r="AMD230" s="202"/>
      <c r="AME230" s="202"/>
    </row>
    <row r="231" spans="1:1020" s="208" customFormat="1">
      <c r="A231" s="209"/>
      <c r="B231" s="210"/>
      <c r="C231" s="199"/>
      <c r="D231" s="205"/>
      <c r="E231" s="205"/>
      <c r="F231" s="204"/>
      <c r="G231" s="204"/>
      <c r="H231" s="204"/>
      <c r="I231" s="204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  <c r="BL231" s="202"/>
      <c r="BM231" s="202"/>
      <c r="BN231" s="202"/>
      <c r="BO231" s="202"/>
      <c r="BP231" s="202"/>
      <c r="BQ231" s="202"/>
      <c r="BR231" s="202"/>
      <c r="BS231" s="202"/>
      <c r="BT231" s="202"/>
      <c r="BU231" s="202"/>
      <c r="BV231" s="202"/>
      <c r="BW231" s="202"/>
      <c r="BX231" s="202"/>
      <c r="BY231" s="202"/>
      <c r="BZ231" s="202"/>
      <c r="CA231" s="202"/>
      <c r="CB231" s="202"/>
      <c r="CC231" s="202"/>
      <c r="CD231" s="202"/>
      <c r="CE231" s="202"/>
      <c r="CF231" s="202"/>
      <c r="CG231" s="202"/>
      <c r="CH231" s="202"/>
      <c r="CI231" s="202"/>
      <c r="CJ231" s="202"/>
      <c r="CK231" s="202"/>
      <c r="CL231" s="202"/>
      <c r="CM231" s="202"/>
      <c r="CN231" s="202"/>
      <c r="CO231" s="202"/>
      <c r="CP231" s="202"/>
      <c r="CQ231" s="202"/>
      <c r="CR231" s="202"/>
      <c r="CS231" s="202"/>
      <c r="CT231" s="202"/>
      <c r="CU231" s="202"/>
      <c r="CV231" s="202"/>
      <c r="CW231" s="202"/>
      <c r="CX231" s="202"/>
      <c r="CY231" s="202"/>
      <c r="CZ231" s="202"/>
      <c r="DA231" s="202"/>
      <c r="DB231" s="202"/>
      <c r="DC231" s="202"/>
      <c r="DD231" s="202"/>
      <c r="DE231" s="202"/>
      <c r="DF231" s="202"/>
      <c r="DG231" s="202"/>
      <c r="DH231" s="202"/>
      <c r="DI231" s="202"/>
      <c r="DJ231" s="202"/>
      <c r="DK231" s="202"/>
      <c r="DL231" s="202"/>
      <c r="DM231" s="202"/>
      <c r="DN231" s="202"/>
      <c r="DO231" s="202"/>
      <c r="DP231" s="202"/>
      <c r="DQ231" s="202"/>
      <c r="DR231" s="202"/>
      <c r="DS231" s="202"/>
      <c r="DT231" s="202"/>
      <c r="DU231" s="202"/>
      <c r="DV231" s="202"/>
      <c r="DW231" s="202"/>
      <c r="DX231" s="202"/>
      <c r="DY231" s="202"/>
      <c r="DZ231" s="202"/>
      <c r="EA231" s="202"/>
      <c r="EB231" s="202"/>
      <c r="EC231" s="202"/>
      <c r="ED231" s="202"/>
      <c r="EE231" s="202"/>
      <c r="EF231" s="202"/>
      <c r="EG231" s="202"/>
      <c r="EH231" s="202"/>
      <c r="EI231" s="202"/>
      <c r="EJ231" s="202"/>
      <c r="EK231" s="202"/>
      <c r="EL231" s="202"/>
      <c r="EM231" s="202"/>
      <c r="EN231" s="202"/>
      <c r="EO231" s="202"/>
      <c r="EP231" s="202"/>
      <c r="EQ231" s="202"/>
      <c r="ER231" s="202"/>
      <c r="ES231" s="202"/>
      <c r="ET231" s="202"/>
      <c r="EU231" s="202"/>
      <c r="EV231" s="202"/>
      <c r="EW231" s="202"/>
      <c r="EX231" s="202"/>
      <c r="EY231" s="202"/>
      <c r="EZ231" s="202"/>
      <c r="FA231" s="202"/>
      <c r="FB231" s="202"/>
      <c r="FC231" s="202"/>
      <c r="FD231" s="202"/>
      <c r="FE231" s="202"/>
      <c r="FF231" s="202"/>
      <c r="FG231" s="202"/>
      <c r="FH231" s="202"/>
      <c r="FI231" s="202"/>
      <c r="FJ231" s="202"/>
      <c r="FK231" s="202"/>
      <c r="FL231" s="202"/>
      <c r="FM231" s="202"/>
      <c r="FN231" s="202"/>
      <c r="FO231" s="202"/>
      <c r="FP231" s="202"/>
      <c r="FQ231" s="202"/>
      <c r="FR231" s="202"/>
      <c r="FS231" s="202"/>
      <c r="FT231" s="202"/>
      <c r="FU231" s="202"/>
      <c r="FV231" s="202"/>
      <c r="FW231" s="202"/>
      <c r="FX231" s="202"/>
      <c r="FY231" s="202"/>
      <c r="FZ231" s="202"/>
      <c r="GA231" s="202"/>
      <c r="GB231" s="202"/>
      <c r="GC231" s="202"/>
      <c r="GD231" s="202"/>
      <c r="GE231" s="202"/>
      <c r="GF231" s="202"/>
      <c r="GG231" s="202"/>
      <c r="GH231" s="202"/>
      <c r="GI231" s="202"/>
      <c r="GJ231" s="202"/>
      <c r="GK231" s="202"/>
      <c r="GL231" s="202"/>
      <c r="GM231" s="202"/>
      <c r="GN231" s="202"/>
      <c r="GO231" s="202"/>
      <c r="GP231" s="202"/>
      <c r="GQ231" s="202"/>
      <c r="GR231" s="202"/>
      <c r="GS231" s="202"/>
      <c r="GT231" s="202"/>
      <c r="GU231" s="202"/>
      <c r="GV231" s="202"/>
      <c r="GW231" s="202"/>
      <c r="GX231" s="202"/>
      <c r="GY231" s="202"/>
      <c r="GZ231" s="202"/>
      <c r="HA231" s="202"/>
      <c r="HB231" s="202"/>
      <c r="HC231" s="202"/>
      <c r="HD231" s="202"/>
      <c r="HE231" s="202"/>
      <c r="HF231" s="202"/>
      <c r="HG231" s="202"/>
      <c r="HH231" s="202"/>
      <c r="HI231" s="202"/>
      <c r="HJ231" s="202"/>
      <c r="HK231" s="202"/>
      <c r="HL231" s="202"/>
      <c r="HM231" s="202"/>
      <c r="HN231" s="202"/>
      <c r="HO231" s="202"/>
      <c r="HP231" s="202"/>
      <c r="HQ231" s="202"/>
      <c r="HR231" s="202"/>
      <c r="HS231" s="202"/>
      <c r="HT231" s="202"/>
      <c r="HU231" s="202"/>
      <c r="HV231" s="202"/>
      <c r="HW231" s="202"/>
      <c r="HX231" s="202"/>
      <c r="HY231" s="202"/>
      <c r="HZ231" s="202"/>
      <c r="IA231" s="202"/>
      <c r="IB231" s="202"/>
      <c r="IC231" s="202"/>
      <c r="ID231" s="202"/>
      <c r="IE231" s="202"/>
      <c r="IF231" s="202"/>
      <c r="IG231" s="202"/>
      <c r="IH231" s="202"/>
      <c r="II231" s="202"/>
      <c r="IJ231" s="202"/>
      <c r="IK231" s="202"/>
      <c r="IL231" s="202"/>
      <c r="IM231" s="202"/>
      <c r="IN231" s="202"/>
      <c r="IO231" s="202"/>
      <c r="IP231" s="202"/>
      <c r="IQ231" s="202"/>
      <c r="IR231" s="202"/>
      <c r="IS231" s="202"/>
      <c r="IT231" s="202"/>
      <c r="IU231" s="202"/>
      <c r="IV231" s="202"/>
      <c r="IW231" s="202"/>
      <c r="IX231" s="202"/>
      <c r="IY231" s="202"/>
      <c r="IZ231" s="202"/>
      <c r="JA231" s="202"/>
      <c r="JB231" s="202"/>
      <c r="JC231" s="202"/>
      <c r="JD231" s="202"/>
      <c r="JE231" s="202"/>
      <c r="JF231" s="202"/>
      <c r="JG231" s="202"/>
      <c r="JH231" s="202"/>
      <c r="JI231" s="202"/>
      <c r="JJ231" s="202"/>
      <c r="JK231" s="202"/>
      <c r="JL231" s="202"/>
      <c r="JM231" s="202"/>
      <c r="JN231" s="202"/>
      <c r="JO231" s="202"/>
      <c r="JP231" s="202"/>
      <c r="JQ231" s="202"/>
      <c r="JR231" s="202"/>
      <c r="JS231" s="202"/>
      <c r="JT231" s="202"/>
      <c r="JU231" s="202"/>
      <c r="JV231" s="202"/>
      <c r="JW231" s="202"/>
      <c r="JX231" s="202"/>
      <c r="JY231" s="202"/>
      <c r="JZ231" s="202"/>
      <c r="KA231" s="202"/>
      <c r="KB231" s="202"/>
      <c r="KC231" s="202"/>
      <c r="KD231" s="202"/>
      <c r="KE231" s="202"/>
      <c r="KF231" s="202"/>
      <c r="KG231" s="202"/>
      <c r="KH231" s="202"/>
      <c r="KI231" s="202"/>
      <c r="KJ231" s="202"/>
      <c r="KK231" s="202"/>
      <c r="KL231" s="202"/>
      <c r="KM231" s="202"/>
      <c r="KN231" s="202"/>
      <c r="KO231" s="202"/>
      <c r="KP231" s="202"/>
      <c r="KQ231" s="202"/>
      <c r="KR231" s="202"/>
      <c r="KS231" s="202"/>
      <c r="KT231" s="202"/>
      <c r="KU231" s="202"/>
      <c r="KV231" s="202"/>
      <c r="KW231" s="202"/>
      <c r="KX231" s="202"/>
      <c r="KY231" s="202"/>
      <c r="KZ231" s="202"/>
      <c r="LA231" s="202"/>
      <c r="LB231" s="202"/>
      <c r="LC231" s="202"/>
      <c r="LD231" s="202"/>
      <c r="LE231" s="202"/>
      <c r="LF231" s="202"/>
      <c r="LG231" s="202"/>
      <c r="LH231" s="202"/>
      <c r="LI231" s="202"/>
      <c r="LJ231" s="202"/>
      <c r="LK231" s="202"/>
      <c r="LL231" s="202"/>
      <c r="LM231" s="202"/>
      <c r="LN231" s="202"/>
      <c r="LO231" s="202"/>
      <c r="LP231" s="202"/>
      <c r="LQ231" s="202"/>
      <c r="LR231" s="202"/>
      <c r="LS231" s="202"/>
      <c r="LT231" s="202"/>
      <c r="LU231" s="202"/>
      <c r="LV231" s="202"/>
      <c r="LW231" s="202"/>
      <c r="LX231" s="202"/>
      <c r="LY231" s="202"/>
      <c r="LZ231" s="202"/>
      <c r="MA231" s="202"/>
      <c r="MB231" s="202"/>
      <c r="MC231" s="202"/>
      <c r="MD231" s="202"/>
      <c r="ME231" s="202"/>
      <c r="MF231" s="202"/>
      <c r="MG231" s="202"/>
      <c r="MH231" s="202"/>
      <c r="MI231" s="202"/>
      <c r="MJ231" s="202"/>
      <c r="MK231" s="202"/>
      <c r="ML231" s="202"/>
      <c r="MM231" s="202"/>
      <c r="MN231" s="202"/>
      <c r="MO231" s="202"/>
      <c r="MP231" s="202"/>
      <c r="MQ231" s="202"/>
      <c r="MR231" s="202"/>
      <c r="MS231" s="202"/>
      <c r="MT231" s="202"/>
      <c r="MU231" s="202"/>
      <c r="MV231" s="202"/>
      <c r="MW231" s="202"/>
      <c r="MX231" s="202"/>
      <c r="MY231" s="202"/>
      <c r="MZ231" s="202"/>
      <c r="NA231" s="202"/>
      <c r="NB231" s="202"/>
      <c r="NC231" s="202"/>
      <c r="ND231" s="202"/>
      <c r="NE231" s="202"/>
      <c r="NF231" s="202"/>
      <c r="NG231" s="202"/>
      <c r="NH231" s="202"/>
      <c r="NI231" s="202"/>
      <c r="NJ231" s="202"/>
      <c r="NK231" s="202"/>
      <c r="NL231" s="202"/>
      <c r="NM231" s="202"/>
      <c r="NN231" s="202"/>
      <c r="NO231" s="202"/>
      <c r="NP231" s="202"/>
      <c r="NQ231" s="202"/>
      <c r="NR231" s="202"/>
      <c r="NS231" s="202"/>
      <c r="NT231" s="202"/>
      <c r="NU231" s="202"/>
      <c r="NV231" s="202"/>
      <c r="NW231" s="202"/>
      <c r="NX231" s="202"/>
      <c r="NY231" s="202"/>
      <c r="NZ231" s="202"/>
      <c r="OA231" s="202"/>
      <c r="OB231" s="202"/>
      <c r="OC231" s="202"/>
      <c r="OD231" s="202"/>
      <c r="OE231" s="202"/>
      <c r="OF231" s="202"/>
      <c r="OG231" s="202"/>
      <c r="OH231" s="202"/>
      <c r="OI231" s="202"/>
      <c r="OJ231" s="202"/>
      <c r="OK231" s="202"/>
      <c r="OL231" s="202"/>
      <c r="OM231" s="202"/>
      <c r="ON231" s="202"/>
      <c r="OO231" s="202"/>
      <c r="OP231" s="202"/>
      <c r="OQ231" s="202"/>
      <c r="OR231" s="202"/>
      <c r="OS231" s="202"/>
      <c r="OT231" s="202"/>
      <c r="OU231" s="202"/>
      <c r="OV231" s="202"/>
      <c r="OW231" s="202"/>
      <c r="OX231" s="202"/>
      <c r="OY231" s="202"/>
      <c r="OZ231" s="202"/>
      <c r="PA231" s="202"/>
      <c r="PB231" s="202"/>
      <c r="PC231" s="202"/>
      <c r="PD231" s="202"/>
      <c r="PE231" s="202"/>
      <c r="PF231" s="202"/>
      <c r="PG231" s="202"/>
      <c r="PH231" s="202"/>
      <c r="PI231" s="202"/>
      <c r="PJ231" s="202"/>
      <c r="PK231" s="202"/>
      <c r="PL231" s="202"/>
      <c r="PM231" s="202"/>
      <c r="PN231" s="202"/>
      <c r="PO231" s="202"/>
      <c r="PP231" s="202"/>
      <c r="PQ231" s="202"/>
      <c r="PR231" s="202"/>
      <c r="PS231" s="202"/>
      <c r="PT231" s="202"/>
      <c r="PU231" s="202"/>
      <c r="PV231" s="202"/>
      <c r="PW231" s="202"/>
      <c r="PX231" s="202"/>
      <c r="PY231" s="202"/>
      <c r="PZ231" s="202"/>
      <c r="QA231" s="202"/>
      <c r="QB231" s="202"/>
      <c r="QC231" s="202"/>
      <c r="QD231" s="202"/>
      <c r="QE231" s="202"/>
      <c r="QF231" s="202"/>
      <c r="QG231" s="202"/>
      <c r="QH231" s="202"/>
      <c r="QI231" s="202"/>
      <c r="QJ231" s="202"/>
      <c r="QK231" s="202"/>
      <c r="QL231" s="202"/>
      <c r="QM231" s="202"/>
      <c r="QN231" s="202"/>
      <c r="QO231" s="202"/>
      <c r="QP231" s="202"/>
      <c r="QQ231" s="202"/>
      <c r="QR231" s="202"/>
      <c r="QS231" s="202"/>
      <c r="QT231" s="202"/>
      <c r="QU231" s="202"/>
      <c r="QV231" s="202"/>
      <c r="QW231" s="202"/>
      <c r="QX231" s="202"/>
      <c r="QY231" s="202"/>
      <c r="QZ231" s="202"/>
      <c r="RA231" s="202"/>
      <c r="RB231" s="202"/>
      <c r="RC231" s="202"/>
      <c r="RD231" s="202"/>
      <c r="RE231" s="202"/>
      <c r="RF231" s="202"/>
      <c r="RG231" s="202"/>
      <c r="RH231" s="202"/>
      <c r="RI231" s="202"/>
      <c r="RJ231" s="202"/>
      <c r="RK231" s="202"/>
      <c r="RL231" s="202"/>
      <c r="RM231" s="202"/>
      <c r="RN231" s="202"/>
      <c r="RO231" s="202"/>
      <c r="RP231" s="202"/>
      <c r="RQ231" s="202"/>
      <c r="RR231" s="202"/>
      <c r="RS231" s="202"/>
      <c r="RT231" s="202"/>
      <c r="RU231" s="202"/>
      <c r="RV231" s="202"/>
      <c r="RW231" s="202"/>
      <c r="RX231" s="202"/>
      <c r="RY231" s="202"/>
      <c r="RZ231" s="202"/>
      <c r="SA231" s="202"/>
      <c r="SB231" s="202"/>
      <c r="SC231" s="202"/>
      <c r="SD231" s="202"/>
      <c r="SE231" s="202"/>
      <c r="SF231" s="202"/>
      <c r="SG231" s="202"/>
      <c r="SH231" s="202"/>
      <c r="SI231" s="202"/>
      <c r="SJ231" s="202"/>
      <c r="SK231" s="202"/>
      <c r="SL231" s="202"/>
      <c r="SM231" s="202"/>
      <c r="SN231" s="202"/>
      <c r="SO231" s="202"/>
      <c r="SP231" s="202"/>
      <c r="SQ231" s="202"/>
      <c r="SR231" s="202"/>
      <c r="SS231" s="202"/>
      <c r="ST231" s="202"/>
      <c r="SU231" s="202"/>
      <c r="SV231" s="202"/>
      <c r="SW231" s="202"/>
      <c r="SX231" s="202"/>
      <c r="SY231" s="202"/>
      <c r="SZ231" s="202"/>
      <c r="TA231" s="202"/>
      <c r="TB231" s="202"/>
      <c r="TC231" s="202"/>
      <c r="TD231" s="202"/>
      <c r="TE231" s="202"/>
      <c r="TF231" s="202"/>
      <c r="TG231" s="202"/>
      <c r="TH231" s="202"/>
      <c r="TI231" s="202"/>
      <c r="TJ231" s="202"/>
      <c r="TK231" s="202"/>
      <c r="TL231" s="202"/>
      <c r="TM231" s="202"/>
      <c r="TN231" s="202"/>
      <c r="TO231" s="202"/>
      <c r="TP231" s="202"/>
      <c r="TQ231" s="202"/>
      <c r="TR231" s="202"/>
      <c r="TS231" s="202"/>
      <c r="TT231" s="202"/>
      <c r="TU231" s="202"/>
      <c r="TV231" s="202"/>
      <c r="TW231" s="202"/>
      <c r="TX231" s="202"/>
      <c r="TY231" s="202"/>
      <c r="TZ231" s="202"/>
      <c r="UA231" s="202"/>
      <c r="UB231" s="202"/>
      <c r="UC231" s="202"/>
      <c r="UD231" s="202"/>
      <c r="UE231" s="202"/>
      <c r="UF231" s="202"/>
      <c r="UG231" s="202"/>
      <c r="UH231" s="202"/>
      <c r="UI231" s="202"/>
      <c r="UJ231" s="202"/>
      <c r="UK231" s="202"/>
      <c r="UL231" s="202"/>
      <c r="UM231" s="202"/>
      <c r="UN231" s="202"/>
      <c r="UO231" s="202"/>
      <c r="UP231" s="202"/>
      <c r="UQ231" s="202"/>
      <c r="UR231" s="202"/>
      <c r="US231" s="202"/>
      <c r="UT231" s="202"/>
      <c r="UU231" s="202"/>
      <c r="UV231" s="202"/>
      <c r="UW231" s="202"/>
      <c r="UX231" s="202"/>
      <c r="UY231" s="202"/>
      <c r="UZ231" s="202"/>
      <c r="VA231" s="202"/>
      <c r="VB231" s="202"/>
      <c r="VC231" s="202"/>
      <c r="VD231" s="202"/>
      <c r="VE231" s="202"/>
      <c r="VF231" s="202"/>
      <c r="VG231" s="202"/>
      <c r="VH231" s="202"/>
      <c r="VI231" s="202"/>
      <c r="VJ231" s="202"/>
      <c r="VK231" s="202"/>
      <c r="VL231" s="202"/>
      <c r="VM231" s="202"/>
      <c r="VN231" s="202"/>
      <c r="VO231" s="202"/>
      <c r="VP231" s="202"/>
      <c r="VQ231" s="202"/>
      <c r="VR231" s="202"/>
      <c r="VS231" s="202"/>
      <c r="VT231" s="202"/>
      <c r="VU231" s="202"/>
      <c r="VV231" s="202"/>
      <c r="VW231" s="202"/>
      <c r="VX231" s="202"/>
      <c r="VY231" s="202"/>
      <c r="VZ231" s="202"/>
      <c r="WA231" s="202"/>
      <c r="WB231" s="202"/>
      <c r="WC231" s="202"/>
      <c r="WD231" s="202"/>
      <c r="WE231" s="202"/>
      <c r="WF231" s="202"/>
      <c r="WG231" s="202"/>
      <c r="WH231" s="202"/>
      <c r="WI231" s="202"/>
      <c r="WJ231" s="202"/>
      <c r="WK231" s="202"/>
      <c r="WL231" s="202"/>
      <c r="WM231" s="202"/>
      <c r="WN231" s="202"/>
      <c r="WO231" s="202"/>
      <c r="WP231" s="202"/>
      <c r="WQ231" s="202"/>
      <c r="WR231" s="202"/>
      <c r="WS231" s="202"/>
      <c r="WT231" s="202"/>
      <c r="WU231" s="202"/>
      <c r="WV231" s="202"/>
      <c r="WW231" s="202"/>
      <c r="WX231" s="202"/>
      <c r="WY231" s="202"/>
      <c r="WZ231" s="202"/>
      <c r="XA231" s="202"/>
      <c r="XB231" s="202"/>
      <c r="XC231" s="202"/>
      <c r="XD231" s="202"/>
      <c r="XE231" s="202"/>
      <c r="XF231" s="202"/>
      <c r="XG231" s="202"/>
      <c r="XH231" s="202"/>
      <c r="XI231" s="202"/>
      <c r="XJ231" s="202"/>
      <c r="XK231" s="202"/>
      <c r="XL231" s="202"/>
      <c r="XM231" s="202"/>
      <c r="XN231" s="202"/>
      <c r="XO231" s="202"/>
      <c r="XP231" s="202"/>
      <c r="XQ231" s="202"/>
      <c r="XR231" s="202"/>
      <c r="XS231" s="202"/>
      <c r="XT231" s="202"/>
      <c r="XU231" s="202"/>
      <c r="XV231" s="202"/>
      <c r="XW231" s="202"/>
      <c r="XX231" s="202"/>
      <c r="XY231" s="202"/>
      <c r="XZ231" s="202"/>
      <c r="YA231" s="202"/>
      <c r="YB231" s="202"/>
      <c r="YC231" s="202"/>
      <c r="YD231" s="202"/>
      <c r="YE231" s="202"/>
      <c r="YF231" s="202"/>
      <c r="YG231" s="202"/>
      <c r="YH231" s="202"/>
      <c r="YI231" s="202"/>
      <c r="YJ231" s="202"/>
      <c r="YK231" s="202"/>
      <c r="YL231" s="202"/>
      <c r="YM231" s="202"/>
      <c r="YN231" s="202"/>
      <c r="YO231" s="202"/>
      <c r="YP231" s="202"/>
      <c r="YQ231" s="202"/>
      <c r="YR231" s="202"/>
      <c r="YS231" s="202"/>
      <c r="YT231" s="202"/>
      <c r="YU231" s="202"/>
      <c r="YV231" s="202"/>
      <c r="YW231" s="202"/>
      <c r="YX231" s="202"/>
      <c r="YY231" s="202"/>
      <c r="YZ231" s="202"/>
      <c r="ZA231" s="202"/>
      <c r="ZB231" s="202"/>
      <c r="ZC231" s="202"/>
      <c r="ZD231" s="202"/>
      <c r="ZE231" s="202"/>
      <c r="ZF231" s="202"/>
      <c r="ZG231" s="202"/>
      <c r="ZH231" s="202"/>
      <c r="ZI231" s="202"/>
      <c r="ZJ231" s="202"/>
      <c r="ZK231" s="202"/>
      <c r="ZL231" s="202"/>
      <c r="ZM231" s="202"/>
      <c r="ZN231" s="202"/>
      <c r="ZO231" s="202"/>
      <c r="ZP231" s="202"/>
      <c r="ZQ231" s="202"/>
      <c r="ZR231" s="202"/>
      <c r="ZS231" s="202"/>
      <c r="ZT231" s="202"/>
      <c r="ZU231" s="202"/>
      <c r="ZV231" s="202"/>
      <c r="ZW231" s="202"/>
      <c r="ZX231" s="202"/>
      <c r="ZY231" s="202"/>
      <c r="ZZ231" s="202"/>
      <c r="AAA231" s="202"/>
      <c r="AAB231" s="202"/>
      <c r="AAC231" s="202"/>
      <c r="AAD231" s="202"/>
      <c r="AAE231" s="202"/>
      <c r="AAF231" s="202"/>
      <c r="AAG231" s="202"/>
      <c r="AAH231" s="202"/>
      <c r="AAI231" s="202"/>
      <c r="AAJ231" s="202"/>
      <c r="AAK231" s="202"/>
      <c r="AAL231" s="202"/>
      <c r="AAM231" s="202"/>
      <c r="AAN231" s="202"/>
      <c r="AAO231" s="202"/>
      <c r="AAP231" s="202"/>
      <c r="AAQ231" s="202"/>
      <c r="AAR231" s="202"/>
      <c r="AAS231" s="202"/>
      <c r="AAT231" s="202"/>
      <c r="AAU231" s="202"/>
      <c r="AAV231" s="202"/>
      <c r="AAW231" s="202"/>
      <c r="AAX231" s="202"/>
      <c r="AAY231" s="202"/>
      <c r="AAZ231" s="202"/>
      <c r="ABA231" s="202"/>
      <c r="ABB231" s="202"/>
      <c r="ABC231" s="202"/>
      <c r="ABD231" s="202"/>
      <c r="ABE231" s="202"/>
      <c r="ABF231" s="202"/>
      <c r="ABG231" s="202"/>
      <c r="ABH231" s="202"/>
      <c r="ABI231" s="202"/>
      <c r="ABJ231" s="202"/>
      <c r="ABK231" s="202"/>
      <c r="ABL231" s="202"/>
      <c r="ABM231" s="202"/>
      <c r="ABN231" s="202"/>
      <c r="ABO231" s="202"/>
      <c r="ABP231" s="202"/>
      <c r="ABQ231" s="202"/>
      <c r="ABR231" s="202"/>
      <c r="ABS231" s="202"/>
      <c r="ABT231" s="202"/>
      <c r="ABU231" s="202"/>
      <c r="ABV231" s="202"/>
      <c r="ABW231" s="202"/>
      <c r="ABX231" s="202"/>
      <c r="ABY231" s="202"/>
      <c r="ABZ231" s="202"/>
      <c r="ACA231" s="202"/>
      <c r="ACB231" s="202"/>
      <c r="ACC231" s="202"/>
      <c r="ACD231" s="202"/>
      <c r="ACE231" s="202"/>
      <c r="ACF231" s="202"/>
      <c r="ACG231" s="202"/>
      <c r="ACH231" s="202"/>
      <c r="ACI231" s="202"/>
      <c r="ACJ231" s="202"/>
      <c r="ACK231" s="202"/>
      <c r="ACL231" s="202"/>
      <c r="ACM231" s="202"/>
      <c r="ACN231" s="202"/>
      <c r="ACO231" s="202"/>
      <c r="ACP231" s="202"/>
      <c r="ACQ231" s="202"/>
      <c r="ACR231" s="202"/>
      <c r="ACS231" s="202"/>
      <c r="ACT231" s="202"/>
      <c r="ACU231" s="202"/>
      <c r="ACV231" s="202"/>
      <c r="ACW231" s="202"/>
      <c r="ACX231" s="202"/>
      <c r="ACY231" s="202"/>
      <c r="ACZ231" s="202"/>
      <c r="ADA231" s="202"/>
      <c r="ADB231" s="202"/>
      <c r="ADC231" s="202"/>
      <c r="ADD231" s="202"/>
      <c r="ADE231" s="202"/>
      <c r="ADF231" s="202"/>
      <c r="ADG231" s="202"/>
      <c r="ADH231" s="202"/>
      <c r="ADI231" s="202"/>
      <c r="ADJ231" s="202"/>
      <c r="ADK231" s="202"/>
      <c r="ADL231" s="202"/>
      <c r="ADM231" s="202"/>
      <c r="ADN231" s="202"/>
      <c r="ADO231" s="202"/>
      <c r="ADP231" s="202"/>
      <c r="ADQ231" s="202"/>
      <c r="ADR231" s="202"/>
      <c r="ADS231" s="202"/>
      <c r="ADT231" s="202"/>
      <c r="ADU231" s="202"/>
      <c r="ADV231" s="202"/>
      <c r="ADW231" s="202"/>
      <c r="ADX231" s="202"/>
      <c r="ADY231" s="202"/>
      <c r="ADZ231" s="202"/>
      <c r="AEA231" s="202"/>
      <c r="AEB231" s="202"/>
      <c r="AEC231" s="202"/>
      <c r="AED231" s="202"/>
      <c r="AEE231" s="202"/>
      <c r="AEF231" s="202"/>
      <c r="AEG231" s="202"/>
      <c r="AEH231" s="202"/>
      <c r="AEI231" s="202"/>
      <c r="AEJ231" s="202"/>
      <c r="AEK231" s="202"/>
      <c r="AEL231" s="202"/>
      <c r="AEM231" s="202"/>
      <c r="AEN231" s="202"/>
      <c r="AEO231" s="202"/>
      <c r="AEP231" s="202"/>
      <c r="AEQ231" s="202"/>
      <c r="AER231" s="202"/>
      <c r="AES231" s="202"/>
      <c r="AET231" s="202"/>
      <c r="AEU231" s="202"/>
      <c r="AEV231" s="202"/>
      <c r="AEW231" s="202"/>
      <c r="AEX231" s="202"/>
      <c r="AEY231" s="202"/>
      <c r="AEZ231" s="202"/>
      <c r="AFA231" s="202"/>
      <c r="AFB231" s="202"/>
      <c r="AFC231" s="202"/>
      <c r="AFD231" s="202"/>
      <c r="AFE231" s="202"/>
      <c r="AFF231" s="202"/>
      <c r="AFG231" s="202"/>
      <c r="AFH231" s="202"/>
      <c r="AFI231" s="202"/>
      <c r="AFJ231" s="202"/>
      <c r="AFK231" s="202"/>
      <c r="AFL231" s="202"/>
      <c r="AFM231" s="202"/>
      <c r="AFN231" s="202"/>
      <c r="AFO231" s="202"/>
      <c r="AFP231" s="202"/>
      <c r="AFQ231" s="202"/>
      <c r="AFR231" s="202"/>
      <c r="AFS231" s="202"/>
      <c r="AFT231" s="202"/>
      <c r="AFU231" s="202"/>
      <c r="AFV231" s="202"/>
      <c r="AFW231" s="202"/>
      <c r="AFX231" s="202"/>
      <c r="AFY231" s="202"/>
      <c r="AFZ231" s="202"/>
      <c r="AGA231" s="202"/>
      <c r="AGB231" s="202"/>
      <c r="AGC231" s="202"/>
      <c r="AGD231" s="202"/>
      <c r="AGE231" s="202"/>
      <c r="AGF231" s="202"/>
      <c r="AGG231" s="202"/>
      <c r="AGH231" s="202"/>
      <c r="AGI231" s="202"/>
      <c r="AGJ231" s="202"/>
      <c r="AGK231" s="202"/>
      <c r="AGL231" s="202"/>
      <c r="AGM231" s="202"/>
      <c r="AGN231" s="202"/>
      <c r="AGO231" s="202"/>
      <c r="AGP231" s="202"/>
      <c r="AGQ231" s="202"/>
      <c r="AGR231" s="202"/>
      <c r="AGS231" s="202"/>
      <c r="AGT231" s="202"/>
      <c r="AGU231" s="202"/>
      <c r="AGV231" s="202"/>
      <c r="AGW231" s="202"/>
      <c r="AGX231" s="202"/>
      <c r="AGY231" s="202"/>
      <c r="AGZ231" s="202"/>
      <c r="AHA231" s="202"/>
      <c r="AHB231" s="202"/>
      <c r="AHC231" s="202"/>
      <c r="AHD231" s="202"/>
      <c r="AHE231" s="202"/>
      <c r="AHF231" s="202"/>
      <c r="AHG231" s="202"/>
      <c r="AHH231" s="202"/>
      <c r="AHI231" s="202"/>
      <c r="AHJ231" s="202"/>
      <c r="AHK231" s="202"/>
      <c r="AHL231" s="202"/>
      <c r="AHM231" s="202"/>
      <c r="AHN231" s="202"/>
      <c r="AHO231" s="202"/>
      <c r="AHP231" s="202"/>
      <c r="AHQ231" s="202"/>
      <c r="AHR231" s="202"/>
      <c r="AHS231" s="202"/>
      <c r="AHT231" s="202"/>
      <c r="AHU231" s="202"/>
      <c r="AHV231" s="202"/>
      <c r="AHW231" s="202"/>
      <c r="AHX231" s="202"/>
      <c r="AHY231" s="202"/>
      <c r="AHZ231" s="202"/>
      <c r="AIA231" s="202"/>
      <c r="AIB231" s="202"/>
      <c r="AIC231" s="202"/>
      <c r="AID231" s="202"/>
      <c r="AIE231" s="202"/>
      <c r="AIF231" s="202"/>
      <c r="AIG231" s="202"/>
      <c r="AIH231" s="202"/>
      <c r="AII231" s="202"/>
      <c r="AIJ231" s="202"/>
      <c r="AIK231" s="202"/>
      <c r="AIL231" s="202"/>
      <c r="AIM231" s="202"/>
      <c r="AIN231" s="202"/>
      <c r="AIO231" s="202"/>
      <c r="AIP231" s="202"/>
      <c r="AIQ231" s="202"/>
      <c r="AIR231" s="202"/>
      <c r="AIS231" s="202"/>
      <c r="AIT231" s="202"/>
      <c r="AIU231" s="202"/>
      <c r="AIV231" s="202"/>
      <c r="AIW231" s="202"/>
      <c r="AIX231" s="202"/>
      <c r="AIY231" s="202"/>
      <c r="AIZ231" s="202"/>
      <c r="AJA231" s="202"/>
      <c r="AJB231" s="202"/>
      <c r="AJC231" s="202"/>
      <c r="AJD231" s="202"/>
      <c r="AJE231" s="202"/>
      <c r="AJF231" s="202"/>
      <c r="AJG231" s="202"/>
      <c r="AJH231" s="202"/>
      <c r="AJI231" s="202"/>
      <c r="AJJ231" s="202"/>
      <c r="AJK231" s="202"/>
      <c r="AJL231" s="202"/>
      <c r="AJM231" s="202"/>
      <c r="AJN231" s="202"/>
      <c r="AJO231" s="202"/>
      <c r="AJP231" s="202"/>
      <c r="AJQ231" s="202"/>
      <c r="AJR231" s="202"/>
      <c r="AJS231" s="202"/>
      <c r="AJT231" s="202"/>
      <c r="AJU231" s="202"/>
      <c r="AJV231" s="202"/>
      <c r="AJW231" s="202"/>
      <c r="AJX231" s="202"/>
      <c r="AJY231" s="202"/>
      <c r="AJZ231" s="202"/>
      <c r="AKA231" s="202"/>
      <c r="AKB231" s="202"/>
      <c r="AKC231" s="202"/>
      <c r="AKD231" s="202"/>
      <c r="AKE231" s="202"/>
      <c r="AKF231" s="202"/>
      <c r="AKG231" s="202"/>
      <c r="AKH231" s="202"/>
      <c r="AKI231" s="202"/>
      <c r="AKJ231" s="202"/>
      <c r="AKK231" s="202"/>
      <c r="AKL231" s="202"/>
      <c r="AKM231" s="202"/>
      <c r="AKN231" s="202"/>
      <c r="AKO231" s="202"/>
      <c r="AKP231" s="202"/>
      <c r="AKQ231" s="202"/>
      <c r="AKR231" s="202"/>
      <c r="AKS231" s="202"/>
      <c r="AKT231" s="202"/>
      <c r="AKU231" s="202"/>
      <c r="AKV231" s="202"/>
      <c r="AKW231" s="202"/>
      <c r="AKX231" s="202"/>
      <c r="AKY231" s="202"/>
      <c r="AKZ231" s="202"/>
      <c r="ALA231" s="202"/>
      <c r="ALB231" s="202"/>
      <c r="ALC231" s="202"/>
      <c r="ALD231" s="202"/>
      <c r="ALE231" s="202"/>
      <c r="ALF231" s="202"/>
      <c r="ALG231" s="202"/>
      <c r="ALH231" s="202"/>
      <c r="ALI231" s="202"/>
      <c r="ALJ231" s="202"/>
      <c r="ALK231" s="202"/>
      <c r="ALL231" s="202"/>
      <c r="ALM231" s="202"/>
      <c r="ALN231" s="202"/>
      <c r="ALO231" s="202"/>
      <c r="ALP231" s="202"/>
      <c r="ALQ231" s="202"/>
      <c r="ALR231" s="202"/>
      <c r="ALS231" s="202"/>
      <c r="ALT231" s="202"/>
      <c r="ALU231" s="202"/>
      <c r="ALV231" s="202"/>
      <c r="ALW231" s="202"/>
      <c r="ALX231" s="202"/>
      <c r="ALY231" s="202"/>
      <c r="ALZ231" s="202"/>
      <c r="AMA231" s="202"/>
      <c r="AMB231" s="202"/>
      <c r="AMC231" s="202"/>
      <c r="AMD231" s="202"/>
      <c r="AME231" s="202"/>
    </row>
    <row r="232" spans="1:1020" s="208" customFormat="1">
      <c r="A232" s="209"/>
      <c r="B232" s="210"/>
      <c r="C232" s="199"/>
      <c r="D232" s="205"/>
      <c r="E232" s="205"/>
      <c r="F232" s="204"/>
      <c r="G232" s="204"/>
      <c r="H232" s="204"/>
      <c r="I232" s="204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  <c r="BL232" s="202"/>
      <c r="BM232" s="202"/>
      <c r="BN232" s="202"/>
      <c r="BO232" s="202"/>
      <c r="BP232" s="202"/>
      <c r="BQ232" s="202"/>
      <c r="BR232" s="202"/>
      <c r="BS232" s="202"/>
      <c r="BT232" s="202"/>
      <c r="BU232" s="202"/>
      <c r="BV232" s="202"/>
      <c r="BW232" s="202"/>
      <c r="BX232" s="202"/>
      <c r="BY232" s="202"/>
      <c r="BZ232" s="202"/>
      <c r="CA232" s="202"/>
      <c r="CB232" s="202"/>
      <c r="CC232" s="202"/>
      <c r="CD232" s="202"/>
      <c r="CE232" s="202"/>
      <c r="CF232" s="202"/>
      <c r="CG232" s="202"/>
      <c r="CH232" s="202"/>
      <c r="CI232" s="202"/>
      <c r="CJ232" s="202"/>
      <c r="CK232" s="202"/>
      <c r="CL232" s="202"/>
      <c r="CM232" s="202"/>
      <c r="CN232" s="202"/>
      <c r="CO232" s="202"/>
      <c r="CP232" s="202"/>
      <c r="CQ232" s="202"/>
      <c r="CR232" s="202"/>
      <c r="CS232" s="202"/>
      <c r="CT232" s="202"/>
      <c r="CU232" s="202"/>
      <c r="CV232" s="202"/>
      <c r="CW232" s="202"/>
      <c r="CX232" s="202"/>
      <c r="CY232" s="202"/>
      <c r="CZ232" s="202"/>
      <c r="DA232" s="202"/>
      <c r="DB232" s="202"/>
      <c r="DC232" s="202"/>
      <c r="DD232" s="202"/>
      <c r="DE232" s="202"/>
      <c r="DF232" s="202"/>
      <c r="DG232" s="202"/>
      <c r="DH232" s="202"/>
      <c r="DI232" s="202"/>
      <c r="DJ232" s="202"/>
      <c r="DK232" s="202"/>
      <c r="DL232" s="202"/>
      <c r="DM232" s="202"/>
      <c r="DN232" s="202"/>
      <c r="DO232" s="202"/>
      <c r="DP232" s="202"/>
      <c r="DQ232" s="202"/>
      <c r="DR232" s="202"/>
      <c r="DS232" s="202"/>
      <c r="DT232" s="202"/>
      <c r="DU232" s="202"/>
      <c r="DV232" s="202"/>
      <c r="DW232" s="202"/>
      <c r="DX232" s="202"/>
      <c r="DY232" s="202"/>
      <c r="DZ232" s="202"/>
      <c r="EA232" s="202"/>
      <c r="EB232" s="202"/>
      <c r="EC232" s="202"/>
      <c r="ED232" s="202"/>
      <c r="EE232" s="202"/>
      <c r="EF232" s="202"/>
      <c r="EG232" s="202"/>
      <c r="EH232" s="202"/>
      <c r="EI232" s="202"/>
      <c r="EJ232" s="202"/>
      <c r="EK232" s="202"/>
      <c r="EL232" s="202"/>
      <c r="EM232" s="202"/>
      <c r="EN232" s="202"/>
      <c r="EO232" s="202"/>
      <c r="EP232" s="202"/>
      <c r="EQ232" s="202"/>
      <c r="ER232" s="202"/>
      <c r="ES232" s="202"/>
      <c r="ET232" s="202"/>
      <c r="EU232" s="202"/>
      <c r="EV232" s="202"/>
      <c r="EW232" s="202"/>
      <c r="EX232" s="202"/>
      <c r="EY232" s="202"/>
      <c r="EZ232" s="202"/>
      <c r="FA232" s="202"/>
      <c r="FB232" s="202"/>
      <c r="FC232" s="202"/>
      <c r="FD232" s="202"/>
      <c r="FE232" s="202"/>
      <c r="FF232" s="202"/>
      <c r="FG232" s="202"/>
      <c r="FH232" s="202"/>
      <c r="FI232" s="202"/>
      <c r="FJ232" s="202"/>
      <c r="FK232" s="202"/>
      <c r="FL232" s="202"/>
      <c r="FM232" s="202"/>
      <c r="FN232" s="202"/>
      <c r="FO232" s="202"/>
      <c r="FP232" s="202"/>
      <c r="FQ232" s="202"/>
      <c r="FR232" s="202"/>
      <c r="FS232" s="202"/>
      <c r="FT232" s="202"/>
      <c r="FU232" s="202"/>
      <c r="FV232" s="202"/>
      <c r="FW232" s="202"/>
      <c r="FX232" s="202"/>
      <c r="FY232" s="202"/>
      <c r="FZ232" s="202"/>
      <c r="GA232" s="202"/>
      <c r="GB232" s="202"/>
      <c r="GC232" s="202"/>
      <c r="GD232" s="202"/>
      <c r="GE232" s="202"/>
      <c r="GF232" s="202"/>
      <c r="GG232" s="202"/>
      <c r="GH232" s="202"/>
      <c r="GI232" s="202"/>
      <c r="GJ232" s="202"/>
      <c r="GK232" s="202"/>
      <c r="GL232" s="202"/>
      <c r="GM232" s="202"/>
      <c r="GN232" s="202"/>
      <c r="GO232" s="202"/>
      <c r="GP232" s="202"/>
      <c r="GQ232" s="202"/>
      <c r="GR232" s="202"/>
      <c r="GS232" s="202"/>
      <c r="GT232" s="202"/>
      <c r="GU232" s="202"/>
      <c r="GV232" s="202"/>
      <c r="GW232" s="202"/>
      <c r="GX232" s="202"/>
      <c r="GY232" s="202"/>
      <c r="GZ232" s="202"/>
      <c r="HA232" s="202"/>
      <c r="HB232" s="202"/>
      <c r="HC232" s="202"/>
      <c r="HD232" s="202"/>
      <c r="HE232" s="202"/>
      <c r="HF232" s="202"/>
      <c r="HG232" s="202"/>
      <c r="HH232" s="202"/>
      <c r="HI232" s="202"/>
      <c r="HJ232" s="202"/>
      <c r="HK232" s="202"/>
      <c r="HL232" s="202"/>
      <c r="HM232" s="202"/>
      <c r="HN232" s="202"/>
      <c r="HO232" s="202"/>
      <c r="HP232" s="202"/>
      <c r="HQ232" s="202"/>
      <c r="HR232" s="202"/>
      <c r="HS232" s="202"/>
      <c r="HT232" s="202"/>
      <c r="HU232" s="202"/>
      <c r="HV232" s="202"/>
      <c r="HW232" s="202"/>
      <c r="HX232" s="202"/>
      <c r="HY232" s="202"/>
      <c r="HZ232" s="202"/>
      <c r="IA232" s="202"/>
      <c r="IB232" s="202"/>
      <c r="IC232" s="202"/>
      <c r="ID232" s="202"/>
      <c r="IE232" s="202"/>
      <c r="IF232" s="202"/>
      <c r="IG232" s="202"/>
      <c r="IH232" s="202"/>
      <c r="II232" s="202"/>
      <c r="IJ232" s="202"/>
      <c r="IK232" s="202"/>
      <c r="IL232" s="202"/>
      <c r="IM232" s="202"/>
      <c r="IN232" s="202"/>
      <c r="IO232" s="202"/>
      <c r="IP232" s="202"/>
      <c r="IQ232" s="202"/>
      <c r="IR232" s="202"/>
      <c r="IS232" s="202"/>
      <c r="IT232" s="202"/>
      <c r="IU232" s="202"/>
      <c r="IV232" s="202"/>
      <c r="IW232" s="202"/>
      <c r="IX232" s="202"/>
      <c r="IY232" s="202"/>
      <c r="IZ232" s="202"/>
      <c r="JA232" s="202"/>
      <c r="JB232" s="202"/>
      <c r="JC232" s="202"/>
      <c r="JD232" s="202"/>
      <c r="JE232" s="202"/>
      <c r="JF232" s="202"/>
      <c r="JG232" s="202"/>
      <c r="JH232" s="202"/>
      <c r="JI232" s="202"/>
      <c r="JJ232" s="202"/>
      <c r="JK232" s="202"/>
      <c r="JL232" s="202"/>
      <c r="JM232" s="202"/>
      <c r="JN232" s="202"/>
      <c r="JO232" s="202"/>
      <c r="JP232" s="202"/>
      <c r="JQ232" s="202"/>
      <c r="JR232" s="202"/>
      <c r="JS232" s="202"/>
      <c r="JT232" s="202"/>
      <c r="JU232" s="202"/>
      <c r="JV232" s="202"/>
      <c r="JW232" s="202"/>
      <c r="JX232" s="202"/>
      <c r="JY232" s="202"/>
      <c r="JZ232" s="202"/>
      <c r="KA232" s="202"/>
      <c r="KB232" s="202"/>
      <c r="KC232" s="202"/>
      <c r="KD232" s="202"/>
      <c r="KE232" s="202"/>
      <c r="KF232" s="202"/>
      <c r="KG232" s="202"/>
      <c r="KH232" s="202"/>
      <c r="KI232" s="202"/>
      <c r="KJ232" s="202"/>
      <c r="KK232" s="202"/>
      <c r="KL232" s="202"/>
      <c r="KM232" s="202"/>
      <c r="KN232" s="202"/>
      <c r="KO232" s="202"/>
      <c r="KP232" s="202"/>
      <c r="KQ232" s="202"/>
      <c r="KR232" s="202"/>
      <c r="KS232" s="202"/>
      <c r="KT232" s="202"/>
      <c r="KU232" s="202"/>
      <c r="KV232" s="202"/>
      <c r="KW232" s="202"/>
      <c r="KX232" s="202"/>
      <c r="KY232" s="202"/>
      <c r="KZ232" s="202"/>
      <c r="LA232" s="202"/>
      <c r="LB232" s="202"/>
      <c r="LC232" s="202"/>
      <c r="LD232" s="202"/>
      <c r="LE232" s="202"/>
      <c r="LF232" s="202"/>
      <c r="LG232" s="202"/>
      <c r="LH232" s="202"/>
      <c r="LI232" s="202"/>
      <c r="LJ232" s="202"/>
      <c r="LK232" s="202"/>
      <c r="LL232" s="202"/>
      <c r="LM232" s="202"/>
      <c r="LN232" s="202"/>
      <c r="LO232" s="202"/>
      <c r="LP232" s="202"/>
      <c r="LQ232" s="202"/>
      <c r="LR232" s="202"/>
      <c r="LS232" s="202"/>
      <c r="LT232" s="202"/>
      <c r="LU232" s="202"/>
      <c r="LV232" s="202"/>
      <c r="LW232" s="202"/>
      <c r="LX232" s="202"/>
      <c r="LY232" s="202"/>
      <c r="LZ232" s="202"/>
      <c r="MA232" s="202"/>
      <c r="MB232" s="202"/>
      <c r="MC232" s="202"/>
      <c r="MD232" s="202"/>
      <c r="ME232" s="202"/>
      <c r="MF232" s="202"/>
      <c r="MG232" s="202"/>
      <c r="MH232" s="202"/>
      <c r="MI232" s="202"/>
      <c r="MJ232" s="202"/>
      <c r="MK232" s="202"/>
      <c r="ML232" s="202"/>
      <c r="MM232" s="202"/>
      <c r="MN232" s="202"/>
      <c r="MO232" s="202"/>
      <c r="MP232" s="202"/>
      <c r="MQ232" s="202"/>
      <c r="MR232" s="202"/>
      <c r="MS232" s="202"/>
      <c r="MT232" s="202"/>
      <c r="MU232" s="202"/>
      <c r="MV232" s="202"/>
      <c r="MW232" s="202"/>
      <c r="MX232" s="202"/>
      <c r="MY232" s="202"/>
      <c r="MZ232" s="202"/>
      <c r="NA232" s="202"/>
      <c r="NB232" s="202"/>
      <c r="NC232" s="202"/>
      <c r="ND232" s="202"/>
      <c r="NE232" s="202"/>
      <c r="NF232" s="202"/>
      <c r="NG232" s="202"/>
      <c r="NH232" s="202"/>
      <c r="NI232" s="202"/>
      <c r="NJ232" s="202"/>
      <c r="NK232" s="202"/>
      <c r="NL232" s="202"/>
      <c r="NM232" s="202"/>
      <c r="NN232" s="202"/>
      <c r="NO232" s="202"/>
      <c r="NP232" s="202"/>
      <c r="NQ232" s="202"/>
      <c r="NR232" s="202"/>
      <c r="NS232" s="202"/>
      <c r="NT232" s="202"/>
      <c r="NU232" s="202"/>
      <c r="NV232" s="202"/>
      <c r="NW232" s="202"/>
      <c r="NX232" s="202"/>
      <c r="NY232" s="202"/>
      <c r="NZ232" s="202"/>
      <c r="OA232" s="202"/>
      <c r="OB232" s="202"/>
      <c r="OC232" s="202"/>
      <c r="OD232" s="202"/>
      <c r="OE232" s="202"/>
      <c r="OF232" s="202"/>
      <c r="OG232" s="202"/>
      <c r="OH232" s="202"/>
      <c r="OI232" s="202"/>
      <c r="OJ232" s="202"/>
      <c r="OK232" s="202"/>
      <c r="OL232" s="202"/>
      <c r="OM232" s="202"/>
      <c r="ON232" s="202"/>
      <c r="OO232" s="202"/>
      <c r="OP232" s="202"/>
      <c r="OQ232" s="202"/>
      <c r="OR232" s="202"/>
      <c r="OS232" s="202"/>
      <c r="OT232" s="202"/>
      <c r="OU232" s="202"/>
      <c r="OV232" s="202"/>
      <c r="OW232" s="202"/>
      <c r="OX232" s="202"/>
      <c r="OY232" s="202"/>
      <c r="OZ232" s="202"/>
      <c r="PA232" s="202"/>
      <c r="PB232" s="202"/>
      <c r="PC232" s="202"/>
      <c r="PD232" s="202"/>
      <c r="PE232" s="202"/>
      <c r="PF232" s="202"/>
      <c r="PG232" s="202"/>
      <c r="PH232" s="202"/>
      <c r="PI232" s="202"/>
      <c r="PJ232" s="202"/>
      <c r="PK232" s="202"/>
      <c r="PL232" s="202"/>
      <c r="PM232" s="202"/>
      <c r="PN232" s="202"/>
      <c r="PO232" s="202"/>
      <c r="PP232" s="202"/>
      <c r="PQ232" s="202"/>
      <c r="PR232" s="202"/>
      <c r="PS232" s="202"/>
      <c r="PT232" s="202"/>
      <c r="PU232" s="202"/>
      <c r="PV232" s="202"/>
      <c r="PW232" s="202"/>
      <c r="PX232" s="202"/>
      <c r="PY232" s="202"/>
      <c r="PZ232" s="202"/>
      <c r="QA232" s="202"/>
      <c r="QB232" s="202"/>
      <c r="QC232" s="202"/>
      <c r="QD232" s="202"/>
      <c r="QE232" s="202"/>
      <c r="QF232" s="202"/>
      <c r="QG232" s="202"/>
      <c r="QH232" s="202"/>
      <c r="QI232" s="202"/>
      <c r="QJ232" s="202"/>
      <c r="QK232" s="202"/>
      <c r="QL232" s="202"/>
      <c r="QM232" s="202"/>
      <c r="QN232" s="202"/>
      <c r="QO232" s="202"/>
      <c r="QP232" s="202"/>
      <c r="QQ232" s="202"/>
      <c r="QR232" s="202"/>
      <c r="QS232" s="202"/>
      <c r="QT232" s="202"/>
      <c r="QU232" s="202"/>
      <c r="QV232" s="202"/>
      <c r="QW232" s="202"/>
      <c r="QX232" s="202"/>
      <c r="QY232" s="202"/>
      <c r="QZ232" s="202"/>
      <c r="RA232" s="202"/>
      <c r="RB232" s="202"/>
      <c r="RC232" s="202"/>
      <c r="RD232" s="202"/>
      <c r="RE232" s="202"/>
      <c r="RF232" s="202"/>
      <c r="RG232" s="202"/>
      <c r="RH232" s="202"/>
      <c r="RI232" s="202"/>
      <c r="RJ232" s="202"/>
      <c r="RK232" s="202"/>
      <c r="RL232" s="202"/>
      <c r="RM232" s="202"/>
      <c r="RN232" s="202"/>
      <c r="RO232" s="202"/>
      <c r="RP232" s="202"/>
      <c r="RQ232" s="202"/>
      <c r="RR232" s="202"/>
      <c r="RS232" s="202"/>
      <c r="RT232" s="202"/>
      <c r="RU232" s="202"/>
      <c r="RV232" s="202"/>
      <c r="RW232" s="202"/>
      <c r="RX232" s="202"/>
      <c r="RY232" s="202"/>
      <c r="RZ232" s="202"/>
      <c r="SA232" s="202"/>
      <c r="SB232" s="202"/>
      <c r="SC232" s="202"/>
      <c r="SD232" s="202"/>
      <c r="SE232" s="202"/>
      <c r="SF232" s="202"/>
      <c r="SG232" s="202"/>
      <c r="SH232" s="202"/>
      <c r="SI232" s="202"/>
      <c r="SJ232" s="202"/>
      <c r="SK232" s="202"/>
      <c r="SL232" s="202"/>
      <c r="SM232" s="202"/>
      <c r="SN232" s="202"/>
      <c r="SO232" s="202"/>
      <c r="SP232" s="202"/>
      <c r="SQ232" s="202"/>
      <c r="SR232" s="202"/>
      <c r="SS232" s="202"/>
      <c r="ST232" s="202"/>
      <c r="SU232" s="202"/>
      <c r="SV232" s="202"/>
      <c r="SW232" s="202"/>
      <c r="SX232" s="202"/>
      <c r="SY232" s="202"/>
      <c r="SZ232" s="202"/>
      <c r="TA232" s="202"/>
      <c r="TB232" s="202"/>
      <c r="TC232" s="202"/>
      <c r="TD232" s="202"/>
      <c r="TE232" s="202"/>
      <c r="TF232" s="202"/>
      <c r="TG232" s="202"/>
      <c r="TH232" s="202"/>
      <c r="TI232" s="202"/>
      <c r="TJ232" s="202"/>
      <c r="TK232" s="202"/>
      <c r="TL232" s="202"/>
      <c r="TM232" s="202"/>
      <c r="TN232" s="202"/>
      <c r="TO232" s="202"/>
      <c r="TP232" s="202"/>
      <c r="TQ232" s="202"/>
      <c r="TR232" s="202"/>
      <c r="TS232" s="202"/>
      <c r="TT232" s="202"/>
      <c r="TU232" s="202"/>
      <c r="TV232" s="202"/>
      <c r="TW232" s="202"/>
      <c r="TX232" s="202"/>
      <c r="TY232" s="202"/>
      <c r="TZ232" s="202"/>
      <c r="UA232" s="202"/>
      <c r="UB232" s="202"/>
      <c r="UC232" s="202"/>
      <c r="UD232" s="202"/>
      <c r="UE232" s="202"/>
      <c r="UF232" s="202"/>
      <c r="UG232" s="202"/>
      <c r="UH232" s="202"/>
      <c r="UI232" s="202"/>
      <c r="UJ232" s="202"/>
      <c r="UK232" s="202"/>
      <c r="UL232" s="202"/>
      <c r="UM232" s="202"/>
      <c r="UN232" s="202"/>
      <c r="UO232" s="202"/>
      <c r="UP232" s="202"/>
      <c r="UQ232" s="202"/>
      <c r="UR232" s="202"/>
      <c r="US232" s="202"/>
      <c r="UT232" s="202"/>
      <c r="UU232" s="202"/>
      <c r="UV232" s="202"/>
      <c r="UW232" s="202"/>
      <c r="UX232" s="202"/>
      <c r="UY232" s="202"/>
      <c r="UZ232" s="202"/>
      <c r="VA232" s="202"/>
      <c r="VB232" s="202"/>
      <c r="VC232" s="202"/>
      <c r="VD232" s="202"/>
      <c r="VE232" s="202"/>
      <c r="VF232" s="202"/>
      <c r="VG232" s="202"/>
      <c r="VH232" s="202"/>
      <c r="VI232" s="202"/>
      <c r="VJ232" s="202"/>
      <c r="VK232" s="202"/>
      <c r="VL232" s="202"/>
      <c r="VM232" s="202"/>
      <c r="VN232" s="202"/>
      <c r="VO232" s="202"/>
      <c r="VP232" s="202"/>
      <c r="VQ232" s="202"/>
      <c r="VR232" s="202"/>
      <c r="VS232" s="202"/>
      <c r="VT232" s="202"/>
      <c r="VU232" s="202"/>
      <c r="VV232" s="202"/>
      <c r="VW232" s="202"/>
      <c r="VX232" s="202"/>
      <c r="VY232" s="202"/>
      <c r="VZ232" s="202"/>
      <c r="WA232" s="202"/>
      <c r="WB232" s="202"/>
      <c r="WC232" s="202"/>
      <c r="WD232" s="202"/>
      <c r="WE232" s="202"/>
      <c r="WF232" s="202"/>
      <c r="WG232" s="202"/>
      <c r="WH232" s="202"/>
      <c r="WI232" s="202"/>
      <c r="WJ232" s="202"/>
      <c r="WK232" s="202"/>
      <c r="WL232" s="202"/>
      <c r="WM232" s="202"/>
      <c r="WN232" s="202"/>
      <c r="WO232" s="202"/>
      <c r="WP232" s="202"/>
      <c r="WQ232" s="202"/>
      <c r="WR232" s="202"/>
      <c r="WS232" s="202"/>
      <c r="WT232" s="202"/>
      <c r="WU232" s="202"/>
      <c r="WV232" s="202"/>
      <c r="WW232" s="202"/>
      <c r="WX232" s="202"/>
      <c r="WY232" s="202"/>
      <c r="WZ232" s="202"/>
      <c r="XA232" s="202"/>
      <c r="XB232" s="202"/>
      <c r="XC232" s="202"/>
      <c r="XD232" s="202"/>
      <c r="XE232" s="202"/>
      <c r="XF232" s="202"/>
      <c r="XG232" s="202"/>
      <c r="XH232" s="202"/>
      <c r="XI232" s="202"/>
      <c r="XJ232" s="202"/>
      <c r="XK232" s="202"/>
      <c r="XL232" s="202"/>
      <c r="XM232" s="202"/>
      <c r="XN232" s="202"/>
      <c r="XO232" s="202"/>
      <c r="XP232" s="202"/>
      <c r="XQ232" s="202"/>
      <c r="XR232" s="202"/>
      <c r="XS232" s="202"/>
      <c r="XT232" s="202"/>
      <c r="XU232" s="202"/>
      <c r="XV232" s="202"/>
      <c r="XW232" s="202"/>
      <c r="XX232" s="202"/>
      <c r="XY232" s="202"/>
      <c r="XZ232" s="202"/>
      <c r="YA232" s="202"/>
      <c r="YB232" s="202"/>
      <c r="YC232" s="202"/>
      <c r="YD232" s="202"/>
      <c r="YE232" s="202"/>
      <c r="YF232" s="202"/>
      <c r="YG232" s="202"/>
      <c r="YH232" s="202"/>
      <c r="YI232" s="202"/>
      <c r="YJ232" s="202"/>
      <c r="YK232" s="202"/>
      <c r="YL232" s="202"/>
      <c r="YM232" s="202"/>
      <c r="YN232" s="202"/>
      <c r="YO232" s="202"/>
      <c r="YP232" s="202"/>
      <c r="YQ232" s="202"/>
      <c r="YR232" s="202"/>
      <c r="YS232" s="202"/>
      <c r="YT232" s="202"/>
      <c r="YU232" s="202"/>
      <c r="YV232" s="202"/>
      <c r="YW232" s="202"/>
      <c r="YX232" s="202"/>
      <c r="YY232" s="202"/>
      <c r="YZ232" s="202"/>
      <c r="ZA232" s="202"/>
      <c r="ZB232" s="202"/>
      <c r="ZC232" s="202"/>
      <c r="ZD232" s="202"/>
      <c r="ZE232" s="202"/>
      <c r="ZF232" s="202"/>
      <c r="ZG232" s="202"/>
      <c r="ZH232" s="202"/>
      <c r="ZI232" s="202"/>
      <c r="ZJ232" s="202"/>
      <c r="ZK232" s="202"/>
      <c r="ZL232" s="202"/>
      <c r="ZM232" s="202"/>
      <c r="ZN232" s="202"/>
      <c r="ZO232" s="202"/>
      <c r="ZP232" s="202"/>
      <c r="ZQ232" s="202"/>
      <c r="ZR232" s="202"/>
      <c r="ZS232" s="202"/>
      <c r="ZT232" s="202"/>
      <c r="ZU232" s="202"/>
      <c r="ZV232" s="202"/>
      <c r="ZW232" s="202"/>
      <c r="ZX232" s="202"/>
      <c r="ZY232" s="202"/>
      <c r="ZZ232" s="202"/>
      <c r="AAA232" s="202"/>
      <c r="AAB232" s="202"/>
      <c r="AAC232" s="202"/>
      <c r="AAD232" s="202"/>
      <c r="AAE232" s="202"/>
      <c r="AAF232" s="202"/>
      <c r="AAG232" s="202"/>
      <c r="AAH232" s="202"/>
      <c r="AAI232" s="202"/>
      <c r="AAJ232" s="202"/>
      <c r="AAK232" s="202"/>
      <c r="AAL232" s="202"/>
      <c r="AAM232" s="202"/>
      <c r="AAN232" s="202"/>
      <c r="AAO232" s="202"/>
      <c r="AAP232" s="202"/>
      <c r="AAQ232" s="202"/>
      <c r="AAR232" s="202"/>
      <c r="AAS232" s="202"/>
      <c r="AAT232" s="202"/>
      <c r="AAU232" s="202"/>
      <c r="AAV232" s="202"/>
      <c r="AAW232" s="202"/>
      <c r="AAX232" s="202"/>
      <c r="AAY232" s="202"/>
      <c r="AAZ232" s="202"/>
      <c r="ABA232" s="202"/>
      <c r="ABB232" s="202"/>
      <c r="ABC232" s="202"/>
      <c r="ABD232" s="202"/>
      <c r="ABE232" s="202"/>
      <c r="ABF232" s="202"/>
      <c r="ABG232" s="202"/>
      <c r="ABH232" s="202"/>
      <c r="ABI232" s="202"/>
      <c r="ABJ232" s="202"/>
      <c r="ABK232" s="202"/>
      <c r="ABL232" s="202"/>
      <c r="ABM232" s="202"/>
      <c r="ABN232" s="202"/>
      <c r="ABO232" s="202"/>
      <c r="ABP232" s="202"/>
      <c r="ABQ232" s="202"/>
      <c r="ABR232" s="202"/>
      <c r="ABS232" s="202"/>
      <c r="ABT232" s="202"/>
      <c r="ABU232" s="202"/>
      <c r="ABV232" s="202"/>
      <c r="ABW232" s="202"/>
      <c r="ABX232" s="202"/>
      <c r="ABY232" s="202"/>
      <c r="ABZ232" s="202"/>
      <c r="ACA232" s="202"/>
      <c r="ACB232" s="202"/>
      <c r="ACC232" s="202"/>
      <c r="ACD232" s="202"/>
      <c r="ACE232" s="202"/>
      <c r="ACF232" s="202"/>
      <c r="ACG232" s="202"/>
      <c r="ACH232" s="202"/>
      <c r="ACI232" s="202"/>
      <c r="ACJ232" s="202"/>
      <c r="ACK232" s="202"/>
      <c r="ACL232" s="202"/>
      <c r="ACM232" s="202"/>
      <c r="ACN232" s="202"/>
      <c r="ACO232" s="202"/>
      <c r="ACP232" s="202"/>
      <c r="ACQ232" s="202"/>
      <c r="ACR232" s="202"/>
      <c r="ACS232" s="202"/>
      <c r="ACT232" s="202"/>
      <c r="ACU232" s="202"/>
      <c r="ACV232" s="202"/>
      <c r="ACW232" s="202"/>
      <c r="ACX232" s="202"/>
      <c r="ACY232" s="202"/>
      <c r="ACZ232" s="202"/>
      <c r="ADA232" s="202"/>
      <c r="ADB232" s="202"/>
      <c r="ADC232" s="202"/>
      <c r="ADD232" s="202"/>
      <c r="ADE232" s="202"/>
      <c r="ADF232" s="202"/>
      <c r="ADG232" s="202"/>
      <c r="ADH232" s="202"/>
      <c r="ADI232" s="202"/>
      <c r="ADJ232" s="202"/>
      <c r="ADK232" s="202"/>
      <c r="ADL232" s="202"/>
      <c r="ADM232" s="202"/>
      <c r="ADN232" s="202"/>
      <c r="ADO232" s="202"/>
      <c r="ADP232" s="202"/>
      <c r="ADQ232" s="202"/>
      <c r="ADR232" s="202"/>
      <c r="ADS232" s="202"/>
      <c r="ADT232" s="202"/>
      <c r="ADU232" s="202"/>
      <c r="ADV232" s="202"/>
      <c r="ADW232" s="202"/>
      <c r="ADX232" s="202"/>
      <c r="ADY232" s="202"/>
      <c r="ADZ232" s="202"/>
      <c r="AEA232" s="202"/>
      <c r="AEB232" s="202"/>
      <c r="AEC232" s="202"/>
      <c r="AED232" s="202"/>
      <c r="AEE232" s="202"/>
      <c r="AEF232" s="202"/>
      <c r="AEG232" s="202"/>
      <c r="AEH232" s="202"/>
      <c r="AEI232" s="202"/>
      <c r="AEJ232" s="202"/>
      <c r="AEK232" s="202"/>
      <c r="AEL232" s="202"/>
      <c r="AEM232" s="202"/>
      <c r="AEN232" s="202"/>
      <c r="AEO232" s="202"/>
      <c r="AEP232" s="202"/>
      <c r="AEQ232" s="202"/>
      <c r="AER232" s="202"/>
      <c r="AES232" s="202"/>
      <c r="AET232" s="202"/>
      <c r="AEU232" s="202"/>
      <c r="AEV232" s="202"/>
      <c r="AEW232" s="202"/>
      <c r="AEX232" s="202"/>
      <c r="AEY232" s="202"/>
      <c r="AEZ232" s="202"/>
      <c r="AFA232" s="202"/>
      <c r="AFB232" s="202"/>
      <c r="AFC232" s="202"/>
      <c r="AFD232" s="202"/>
      <c r="AFE232" s="202"/>
      <c r="AFF232" s="202"/>
      <c r="AFG232" s="202"/>
      <c r="AFH232" s="202"/>
      <c r="AFI232" s="202"/>
      <c r="AFJ232" s="202"/>
      <c r="AFK232" s="202"/>
      <c r="AFL232" s="202"/>
      <c r="AFM232" s="202"/>
      <c r="AFN232" s="202"/>
      <c r="AFO232" s="202"/>
      <c r="AFP232" s="202"/>
      <c r="AFQ232" s="202"/>
      <c r="AFR232" s="202"/>
      <c r="AFS232" s="202"/>
      <c r="AFT232" s="202"/>
      <c r="AFU232" s="202"/>
      <c r="AFV232" s="202"/>
      <c r="AFW232" s="202"/>
      <c r="AFX232" s="202"/>
      <c r="AFY232" s="202"/>
      <c r="AFZ232" s="202"/>
      <c r="AGA232" s="202"/>
      <c r="AGB232" s="202"/>
      <c r="AGC232" s="202"/>
      <c r="AGD232" s="202"/>
      <c r="AGE232" s="202"/>
      <c r="AGF232" s="202"/>
      <c r="AGG232" s="202"/>
      <c r="AGH232" s="202"/>
      <c r="AGI232" s="202"/>
      <c r="AGJ232" s="202"/>
      <c r="AGK232" s="202"/>
      <c r="AGL232" s="202"/>
      <c r="AGM232" s="202"/>
      <c r="AGN232" s="202"/>
      <c r="AGO232" s="202"/>
      <c r="AGP232" s="202"/>
      <c r="AGQ232" s="202"/>
      <c r="AGR232" s="202"/>
      <c r="AGS232" s="202"/>
      <c r="AGT232" s="202"/>
      <c r="AGU232" s="202"/>
      <c r="AGV232" s="202"/>
      <c r="AGW232" s="202"/>
      <c r="AGX232" s="202"/>
      <c r="AGY232" s="202"/>
      <c r="AGZ232" s="202"/>
      <c r="AHA232" s="202"/>
      <c r="AHB232" s="202"/>
      <c r="AHC232" s="202"/>
      <c r="AHD232" s="202"/>
      <c r="AHE232" s="202"/>
      <c r="AHF232" s="202"/>
      <c r="AHG232" s="202"/>
      <c r="AHH232" s="202"/>
      <c r="AHI232" s="202"/>
      <c r="AHJ232" s="202"/>
      <c r="AHK232" s="202"/>
      <c r="AHL232" s="202"/>
      <c r="AHM232" s="202"/>
      <c r="AHN232" s="202"/>
      <c r="AHO232" s="202"/>
      <c r="AHP232" s="202"/>
      <c r="AHQ232" s="202"/>
      <c r="AHR232" s="202"/>
      <c r="AHS232" s="202"/>
      <c r="AHT232" s="202"/>
      <c r="AHU232" s="202"/>
      <c r="AHV232" s="202"/>
      <c r="AHW232" s="202"/>
      <c r="AHX232" s="202"/>
      <c r="AHY232" s="202"/>
      <c r="AHZ232" s="202"/>
      <c r="AIA232" s="202"/>
      <c r="AIB232" s="202"/>
      <c r="AIC232" s="202"/>
      <c r="AID232" s="202"/>
      <c r="AIE232" s="202"/>
      <c r="AIF232" s="202"/>
      <c r="AIG232" s="202"/>
      <c r="AIH232" s="202"/>
      <c r="AII232" s="202"/>
      <c r="AIJ232" s="202"/>
      <c r="AIK232" s="202"/>
      <c r="AIL232" s="202"/>
      <c r="AIM232" s="202"/>
      <c r="AIN232" s="202"/>
      <c r="AIO232" s="202"/>
      <c r="AIP232" s="202"/>
      <c r="AIQ232" s="202"/>
      <c r="AIR232" s="202"/>
      <c r="AIS232" s="202"/>
      <c r="AIT232" s="202"/>
      <c r="AIU232" s="202"/>
      <c r="AIV232" s="202"/>
      <c r="AIW232" s="202"/>
      <c r="AIX232" s="202"/>
      <c r="AIY232" s="202"/>
      <c r="AIZ232" s="202"/>
      <c r="AJA232" s="202"/>
      <c r="AJB232" s="202"/>
      <c r="AJC232" s="202"/>
      <c r="AJD232" s="202"/>
      <c r="AJE232" s="202"/>
      <c r="AJF232" s="202"/>
      <c r="AJG232" s="202"/>
      <c r="AJH232" s="202"/>
      <c r="AJI232" s="202"/>
      <c r="AJJ232" s="202"/>
      <c r="AJK232" s="202"/>
      <c r="AJL232" s="202"/>
      <c r="AJM232" s="202"/>
      <c r="AJN232" s="202"/>
      <c r="AJO232" s="202"/>
      <c r="AJP232" s="202"/>
      <c r="AJQ232" s="202"/>
      <c r="AJR232" s="202"/>
      <c r="AJS232" s="202"/>
      <c r="AJT232" s="202"/>
      <c r="AJU232" s="202"/>
      <c r="AJV232" s="202"/>
      <c r="AJW232" s="202"/>
      <c r="AJX232" s="202"/>
      <c r="AJY232" s="202"/>
      <c r="AJZ232" s="202"/>
      <c r="AKA232" s="202"/>
      <c r="AKB232" s="202"/>
      <c r="AKC232" s="202"/>
      <c r="AKD232" s="202"/>
      <c r="AKE232" s="202"/>
      <c r="AKF232" s="202"/>
      <c r="AKG232" s="202"/>
      <c r="AKH232" s="202"/>
      <c r="AKI232" s="202"/>
      <c r="AKJ232" s="202"/>
      <c r="AKK232" s="202"/>
      <c r="AKL232" s="202"/>
      <c r="AKM232" s="202"/>
      <c r="AKN232" s="202"/>
      <c r="AKO232" s="202"/>
      <c r="AKP232" s="202"/>
      <c r="AKQ232" s="202"/>
      <c r="AKR232" s="202"/>
      <c r="AKS232" s="202"/>
      <c r="AKT232" s="202"/>
      <c r="AKU232" s="202"/>
      <c r="AKV232" s="202"/>
      <c r="AKW232" s="202"/>
      <c r="AKX232" s="202"/>
      <c r="AKY232" s="202"/>
      <c r="AKZ232" s="202"/>
      <c r="ALA232" s="202"/>
      <c r="ALB232" s="202"/>
      <c r="ALC232" s="202"/>
      <c r="ALD232" s="202"/>
      <c r="ALE232" s="202"/>
      <c r="ALF232" s="202"/>
      <c r="ALG232" s="202"/>
      <c r="ALH232" s="202"/>
      <c r="ALI232" s="202"/>
      <c r="ALJ232" s="202"/>
      <c r="ALK232" s="202"/>
      <c r="ALL232" s="202"/>
      <c r="ALM232" s="202"/>
      <c r="ALN232" s="202"/>
      <c r="ALO232" s="202"/>
      <c r="ALP232" s="202"/>
      <c r="ALQ232" s="202"/>
      <c r="ALR232" s="202"/>
      <c r="ALS232" s="202"/>
      <c r="ALT232" s="202"/>
      <c r="ALU232" s="202"/>
      <c r="ALV232" s="202"/>
      <c r="ALW232" s="202"/>
      <c r="ALX232" s="202"/>
      <c r="ALY232" s="202"/>
      <c r="ALZ232" s="202"/>
      <c r="AMA232" s="202"/>
      <c r="AMB232" s="202"/>
      <c r="AMC232" s="202"/>
      <c r="AMD232" s="202"/>
      <c r="AME232" s="202"/>
    </row>
    <row r="233" spans="1:1020" s="208" customFormat="1">
      <c r="A233" s="209"/>
      <c r="B233" s="210"/>
      <c r="C233" s="199"/>
      <c r="D233" s="205"/>
      <c r="E233" s="205"/>
      <c r="F233" s="204"/>
      <c r="G233" s="204"/>
      <c r="H233" s="204"/>
      <c r="I233" s="204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  <c r="BL233" s="202"/>
      <c r="BM233" s="202"/>
      <c r="BN233" s="202"/>
      <c r="BO233" s="202"/>
      <c r="BP233" s="202"/>
      <c r="BQ233" s="202"/>
      <c r="BR233" s="202"/>
      <c r="BS233" s="202"/>
      <c r="BT233" s="202"/>
      <c r="BU233" s="202"/>
      <c r="BV233" s="202"/>
      <c r="BW233" s="202"/>
      <c r="BX233" s="202"/>
      <c r="BY233" s="202"/>
      <c r="BZ233" s="202"/>
      <c r="CA233" s="202"/>
      <c r="CB233" s="202"/>
      <c r="CC233" s="202"/>
      <c r="CD233" s="202"/>
      <c r="CE233" s="202"/>
      <c r="CF233" s="202"/>
      <c r="CG233" s="202"/>
      <c r="CH233" s="202"/>
      <c r="CI233" s="202"/>
      <c r="CJ233" s="202"/>
      <c r="CK233" s="202"/>
      <c r="CL233" s="202"/>
      <c r="CM233" s="202"/>
      <c r="CN233" s="202"/>
      <c r="CO233" s="202"/>
      <c r="CP233" s="202"/>
      <c r="CQ233" s="202"/>
      <c r="CR233" s="202"/>
      <c r="CS233" s="202"/>
      <c r="CT233" s="202"/>
      <c r="CU233" s="202"/>
      <c r="CV233" s="202"/>
      <c r="CW233" s="202"/>
      <c r="CX233" s="202"/>
      <c r="CY233" s="202"/>
      <c r="CZ233" s="202"/>
      <c r="DA233" s="202"/>
      <c r="DB233" s="202"/>
      <c r="DC233" s="202"/>
      <c r="DD233" s="202"/>
      <c r="DE233" s="202"/>
      <c r="DF233" s="202"/>
      <c r="DG233" s="202"/>
      <c r="DH233" s="202"/>
      <c r="DI233" s="202"/>
      <c r="DJ233" s="202"/>
      <c r="DK233" s="202"/>
      <c r="DL233" s="202"/>
      <c r="DM233" s="202"/>
      <c r="DN233" s="202"/>
      <c r="DO233" s="202"/>
      <c r="DP233" s="202"/>
      <c r="DQ233" s="202"/>
      <c r="DR233" s="202"/>
      <c r="DS233" s="202"/>
      <c r="DT233" s="202"/>
      <c r="DU233" s="202"/>
      <c r="DV233" s="202"/>
      <c r="DW233" s="202"/>
      <c r="DX233" s="202"/>
      <c r="DY233" s="202"/>
      <c r="DZ233" s="202"/>
      <c r="EA233" s="202"/>
      <c r="EB233" s="202"/>
      <c r="EC233" s="202"/>
      <c r="ED233" s="202"/>
      <c r="EE233" s="202"/>
      <c r="EF233" s="202"/>
      <c r="EG233" s="202"/>
      <c r="EH233" s="202"/>
      <c r="EI233" s="202"/>
      <c r="EJ233" s="202"/>
      <c r="EK233" s="202"/>
      <c r="EL233" s="202"/>
      <c r="EM233" s="202"/>
      <c r="EN233" s="202"/>
      <c r="EO233" s="202"/>
      <c r="EP233" s="202"/>
      <c r="EQ233" s="202"/>
      <c r="ER233" s="202"/>
      <c r="ES233" s="202"/>
      <c r="ET233" s="202"/>
      <c r="EU233" s="202"/>
      <c r="EV233" s="202"/>
      <c r="EW233" s="202"/>
      <c r="EX233" s="202"/>
      <c r="EY233" s="202"/>
      <c r="EZ233" s="202"/>
      <c r="FA233" s="202"/>
      <c r="FB233" s="202"/>
      <c r="FC233" s="202"/>
      <c r="FD233" s="202"/>
      <c r="FE233" s="202"/>
      <c r="FF233" s="202"/>
      <c r="FG233" s="202"/>
      <c r="FH233" s="202"/>
      <c r="FI233" s="202"/>
      <c r="FJ233" s="202"/>
      <c r="FK233" s="202"/>
      <c r="FL233" s="202"/>
      <c r="FM233" s="202"/>
      <c r="FN233" s="202"/>
      <c r="FO233" s="202"/>
      <c r="FP233" s="202"/>
      <c r="FQ233" s="202"/>
      <c r="FR233" s="202"/>
      <c r="FS233" s="202"/>
      <c r="FT233" s="202"/>
      <c r="FU233" s="202"/>
      <c r="FV233" s="202"/>
      <c r="FW233" s="202"/>
      <c r="FX233" s="202"/>
      <c r="FY233" s="202"/>
      <c r="FZ233" s="202"/>
      <c r="GA233" s="202"/>
      <c r="GB233" s="202"/>
      <c r="GC233" s="202"/>
      <c r="GD233" s="202"/>
      <c r="GE233" s="202"/>
      <c r="GF233" s="202"/>
      <c r="GG233" s="202"/>
      <c r="GH233" s="202"/>
      <c r="GI233" s="202"/>
      <c r="GJ233" s="202"/>
      <c r="GK233" s="202"/>
      <c r="GL233" s="202"/>
      <c r="GM233" s="202"/>
      <c r="GN233" s="202"/>
      <c r="GO233" s="202"/>
      <c r="GP233" s="202"/>
      <c r="GQ233" s="202"/>
      <c r="GR233" s="202"/>
      <c r="GS233" s="202"/>
      <c r="GT233" s="202"/>
      <c r="GU233" s="202"/>
      <c r="GV233" s="202"/>
      <c r="GW233" s="202"/>
      <c r="GX233" s="202"/>
      <c r="GY233" s="202"/>
      <c r="GZ233" s="202"/>
      <c r="HA233" s="202"/>
      <c r="HB233" s="202"/>
      <c r="HC233" s="202"/>
      <c r="HD233" s="202"/>
      <c r="HE233" s="202"/>
      <c r="HF233" s="202"/>
      <c r="HG233" s="202"/>
      <c r="HH233" s="202"/>
      <c r="HI233" s="202"/>
      <c r="HJ233" s="202"/>
      <c r="HK233" s="202"/>
      <c r="HL233" s="202"/>
      <c r="HM233" s="202"/>
      <c r="HN233" s="202"/>
      <c r="HO233" s="202"/>
      <c r="HP233" s="202"/>
      <c r="HQ233" s="202"/>
      <c r="HR233" s="202"/>
      <c r="HS233" s="202"/>
      <c r="HT233" s="202"/>
      <c r="HU233" s="202"/>
      <c r="HV233" s="202"/>
      <c r="HW233" s="202"/>
      <c r="HX233" s="202"/>
      <c r="HY233" s="202"/>
      <c r="HZ233" s="202"/>
      <c r="IA233" s="202"/>
      <c r="IB233" s="202"/>
      <c r="IC233" s="202"/>
      <c r="ID233" s="202"/>
      <c r="IE233" s="202"/>
      <c r="IF233" s="202"/>
      <c r="IG233" s="202"/>
      <c r="IH233" s="202"/>
      <c r="II233" s="202"/>
      <c r="IJ233" s="202"/>
      <c r="IK233" s="202"/>
      <c r="IL233" s="202"/>
      <c r="IM233" s="202"/>
      <c r="IN233" s="202"/>
      <c r="IO233" s="202"/>
      <c r="IP233" s="202"/>
      <c r="IQ233" s="202"/>
      <c r="IR233" s="202"/>
      <c r="IS233" s="202"/>
      <c r="IT233" s="202"/>
      <c r="IU233" s="202"/>
      <c r="IV233" s="202"/>
      <c r="IW233" s="202"/>
      <c r="IX233" s="202"/>
      <c r="IY233" s="202"/>
      <c r="IZ233" s="202"/>
      <c r="JA233" s="202"/>
      <c r="JB233" s="202"/>
      <c r="JC233" s="202"/>
      <c r="JD233" s="202"/>
      <c r="JE233" s="202"/>
      <c r="JF233" s="202"/>
      <c r="JG233" s="202"/>
      <c r="JH233" s="202"/>
      <c r="JI233" s="202"/>
      <c r="JJ233" s="202"/>
      <c r="JK233" s="202"/>
      <c r="JL233" s="202"/>
      <c r="JM233" s="202"/>
      <c r="JN233" s="202"/>
      <c r="JO233" s="202"/>
      <c r="JP233" s="202"/>
      <c r="JQ233" s="202"/>
      <c r="JR233" s="202"/>
      <c r="JS233" s="202"/>
      <c r="JT233" s="202"/>
      <c r="JU233" s="202"/>
      <c r="JV233" s="202"/>
      <c r="JW233" s="202"/>
      <c r="JX233" s="202"/>
      <c r="JY233" s="202"/>
      <c r="JZ233" s="202"/>
      <c r="KA233" s="202"/>
      <c r="KB233" s="202"/>
      <c r="KC233" s="202"/>
      <c r="KD233" s="202"/>
      <c r="KE233" s="202"/>
      <c r="KF233" s="202"/>
      <c r="KG233" s="202"/>
      <c r="KH233" s="202"/>
      <c r="KI233" s="202"/>
      <c r="KJ233" s="202"/>
      <c r="KK233" s="202"/>
      <c r="KL233" s="202"/>
      <c r="KM233" s="202"/>
      <c r="KN233" s="202"/>
      <c r="KO233" s="202"/>
      <c r="KP233" s="202"/>
      <c r="KQ233" s="202"/>
      <c r="KR233" s="202"/>
      <c r="KS233" s="202"/>
      <c r="KT233" s="202"/>
      <c r="KU233" s="202"/>
      <c r="KV233" s="202"/>
      <c r="KW233" s="202"/>
      <c r="KX233" s="202"/>
      <c r="KY233" s="202"/>
      <c r="KZ233" s="202"/>
      <c r="LA233" s="202"/>
      <c r="LB233" s="202"/>
      <c r="LC233" s="202"/>
      <c r="LD233" s="202"/>
      <c r="LE233" s="202"/>
      <c r="LF233" s="202"/>
      <c r="LG233" s="202"/>
      <c r="LH233" s="202"/>
      <c r="LI233" s="202"/>
      <c r="LJ233" s="202"/>
      <c r="LK233" s="202"/>
      <c r="LL233" s="202"/>
      <c r="LM233" s="202"/>
      <c r="LN233" s="202"/>
      <c r="LO233" s="202"/>
      <c r="LP233" s="202"/>
      <c r="LQ233" s="202"/>
      <c r="LR233" s="202"/>
      <c r="LS233" s="202"/>
      <c r="LT233" s="202"/>
      <c r="LU233" s="202"/>
      <c r="LV233" s="202"/>
      <c r="LW233" s="202"/>
      <c r="LX233" s="202"/>
      <c r="LY233" s="202"/>
      <c r="LZ233" s="202"/>
      <c r="MA233" s="202"/>
      <c r="MB233" s="202"/>
      <c r="MC233" s="202"/>
      <c r="MD233" s="202"/>
      <c r="ME233" s="202"/>
      <c r="MF233" s="202"/>
      <c r="MG233" s="202"/>
      <c r="MH233" s="202"/>
      <c r="MI233" s="202"/>
      <c r="MJ233" s="202"/>
      <c r="MK233" s="202"/>
      <c r="ML233" s="202"/>
      <c r="MM233" s="202"/>
      <c r="MN233" s="202"/>
      <c r="MO233" s="202"/>
      <c r="MP233" s="202"/>
      <c r="MQ233" s="202"/>
      <c r="MR233" s="202"/>
      <c r="MS233" s="202"/>
      <c r="MT233" s="202"/>
      <c r="MU233" s="202"/>
      <c r="MV233" s="202"/>
      <c r="MW233" s="202"/>
      <c r="MX233" s="202"/>
      <c r="MY233" s="202"/>
      <c r="MZ233" s="202"/>
      <c r="NA233" s="202"/>
      <c r="NB233" s="202"/>
      <c r="NC233" s="202"/>
      <c r="ND233" s="202"/>
      <c r="NE233" s="202"/>
      <c r="NF233" s="202"/>
      <c r="NG233" s="202"/>
      <c r="NH233" s="202"/>
      <c r="NI233" s="202"/>
      <c r="NJ233" s="202"/>
      <c r="NK233" s="202"/>
      <c r="NL233" s="202"/>
      <c r="NM233" s="202"/>
      <c r="NN233" s="202"/>
      <c r="NO233" s="202"/>
      <c r="NP233" s="202"/>
      <c r="NQ233" s="202"/>
      <c r="NR233" s="202"/>
      <c r="NS233" s="202"/>
      <c r="NT233" s="202"/>
      <c r="NU233" s="202"/>
      <c r="NV233" s="202"/>
      <c r="NW233" s="202"/>
      <c r="NX233" s="202"/>
      <c r="NY233" s="202"/>
      <c r="NZ233" s="202"/>
      <c r="OA233" s="202"/>
      <c r="OB233" s="202"/>
      <c r="OC233" s="202"/>
      <c r="OD233" s="202"/>
      <c r="OE233" s="202"/>
      <c r="OF233" s="202"/>
      <c r="OG233" s="202"/>
      <c r="OH233" s="202"/>
      <c r="OI233" s="202"/>
      <c r="OJ233" s="202"/>
      <c r="OK233" s="202"/>
      <c r="OL233" s="202"/>
      <c r="OM233" s="202"/>
      <c r="ON233" s="202"/>
      <c r="OO233" s="202"/>
      <c r="OP233" s="202"/>
      <c r="OQ233" s="202"/>
      <c r="OR233" s="202"/>
      <c r="OS233" s="202"/>
      <c r="OT233" s="202"/>
      <c r="OU233" s="202"/>
      <c r="OV233" s="202"/>
      <c r="OW233" s="202"/>
      <c r="OX233" s="202"/>
      <c r="OY233" s="202"/>
      <c r="OZ233" s="202"/>
      <c r="PA233" s="202"/>
      <c r="PB233" s="202"/>
      <c r="PC233" s="202"/>
      <c r="PD233" s="202"/>
      <c r="PE233" s="202"/>
      <c r="PF233" s="202"/>
      <c r="PG233" s="202"/>
      <c r="PH233" s="202"/>
      <c r="PI233" s="202"/>
      <c r="PJ233" s="202"/>
      <c r="PK233" s="202"/>
      <c r="PL233" s="202"/>
      <c r="PM233" s="202"/>
      <c r="PN233" s="202"/>
      <c r="PO233" s="202"/>
      <c r="PP233" s="202"/>
      <c r="PQ233" s="202"/>
      <c r="PR233" s="202"/>
      <c r="PS233" s="202"/>
      <c r="PT233" s="202"/>
      <c r="PU233" s="202"/>
      <c r="PV233" s="202"/>
      <c r="PW233" s="202"/>
      <c r="PX233" s="202"/>
      <c r="PY233" s="202"/>
      <c r="PZ233" s="202"/>
      <c r="QA233" s="202"/>
      <c r="QB233" s="202"/>
      <c r="QC233" s="202"/>
      <c r="QD233" s="202"/>
      <c r="QE233" s="202"/>
      <c r="QF233" s="202"/>
      <c r="QG233" s="202"/>
      <c r="QH233" s="202"/>
      <c r="QI233" s="202"/>
      <c r="QJ233" s="202"/>
      <c r="QK233" s="202"/>
      <c r="QL233" s="202"/>
      <c r="QM233" s="202"/>
      <c r="QN233" s="202"/>
      <c r="QO233" s="202"/>
      <c r="QP233" s="202"/>
      <c r="QQ233" s="202"/>
      <c r="QR233" s="202"/>
      <c r="QS233" s="202"/>
      <c r="QT233" s="202"/>
      <c r="QU233" s="202"/>
      <c r="QV233" s="202"/>
      <c r="QW233" s="202"/>
      <c r="QX233" s="202"/>
      <c r="QY233" s="202"/>
      <c r="QZ233" s="202"/>
      <c r="RA233" s="202"/>
      <c r="RB233" s="202"/>
      <c r="RC233" s="202"/>
      <c r="RD233" s="202"/>
      <c r="RE233" s="202"/>
      <c r="RF233" s="202"/>
      <c r="RG233" s="202"/>
      <c r="RH233" s="202"/>
      <c r="RI233" s="202"/>
      <c r="RJ233" s="202"/>
      <c r="RK233" s="202"/>
      <c r="RL233" s="202"/>
      <c r="RM233" s="202"/>
      <c r="RN233" s="202"/>
      <c r="RO233" s="202"/>
      <c r="RP233" s="202"/>
      <c r="RQ233" s="202"/>
      <c r="RR233" s="202"/>
      <c r="RS233" s="202"/>
      <c r="RT233" s="202"/>
      <c r="RU233" s="202"/>
      <c r="RV233" s="202"/>
      <c r="RW233" s="202"/>
      <c r="RX233" s="202"/>
      <c r="RY233" s="202"/>
      <c r="RZ233" s="202"/>
      <c r="SA233" s="202"/>
      <c r="SB233" s="202"/>
      <c r="SC233" s="202"/>
      <c r="SD233" s="202"/>
      <c r="SE233" s="202"/>
      <c r="SF233" s="202"/>
      <c r="SG233" s="202"/>
      <c r="SH233" s="202"/>
      <c r="SI233" s="202"/>
      <c r="SJ233" s="202"/>
      <c r="SK233" s="202"/>
      <c r="SL233" s="202"/>
      <c r="SM233" s="202"/>
      <c r="SN233" s="202"/>
      <c r="SO233" s="202"/>
      <c r="SP233" s="202"/>
      <c r="SQ233" s="202"/>
      <c r="SR233" s="202"/>
      <c r="SS233" s="202"/>
      <c r="ST233" s="202"/>
      <c r="SU233" s="202"/>
      <c r="SV233" s="202"/>
      <c r="SW233" s="202"/>
      <c r="SX233" s="202"/>
      <c r="SY233" s="202"/>
      <c r="SZ233" s="202"/>
      <c r="TA233" s="202"/>
      <c r="TB233" s="202"/>
      <c r="TC233" s="202"/>
      <c r="TD233" s="202"/>
      <c r="TE233" s="202"/>
      <c r="TF233" s="202"/>
      <c r="TG233" s="202"/>
      <c r="TH233" s="202"/>
      <c r="TI233" s="202"/>
      <c r="TJ233" s="202"/>
      <c r="TK233" s="202"/>
      <c r="TL233" s="202"/>
      <c r="TM233" s="202"/>
      <c r="TN233" s="202"/>
      <c r="TO233" s="202"/>
      <c r="TP233" s="202"/>
      <c r="TQ233" s="202"/>
      <c r="TR233" s="202"/>
      <c r="TS233" s="202"/>
      <c r="TT233" s="202"/>
      <c r="TU233" s="202"/>
      <c r="TV233" s="202"/>
      <c r="TW233" s="202"/>
      <c r="TX233" s="202"/>
      <c r="TY233" s="202"/>
      <c r="TZ233" s="202"/>
      <c r="UA233" s="202"/>
      <c r="UB233" s="202"/>
      <c r="UC233" s="202"/>
      <c r="UD233" s="202"/>
      <c r="UE233" s="202"/>
      <c r="UF233" s="202"/>
      <c r="UG233" s="202"/>
      <c r="UH233" s="202"/>
      <c r="UI233" s="202"/>
      <c r="UJ233" s="202"/>
      <c r="UK233" s="202"/>
      <c r="UL233" s="202"/>
      <c r="UM233" s="202"/>
      <c r="UN233" s="202"/>
      <c r="UO233" s="202"/>
      <c r="UP233" s="202"/>
      <c r="UQ233" s="202"/>
      <c r="UR233" s="202"/>
      <c r="US233" s="202"/>
      <c r="UT233" s="202"/>
      <c r="UU233" s="202"/>
      <c r="UV233" s="202"/>
      <c r="UW233" s="202"/>
      <c r="UX233" s="202"/>
      <c r="UY233" s="202"/>
      <c r="UZ233" s="202"/>
      <c r="VA233" s="202"/>
      <c r="VB233" s="202"/>
      <c r="VC233" s="202"/>
      <c r="VD233" s="202"/>
      <c r="VE233" s="202"/>
      <c r="VF233" s="202"/>
      <c r="VG233" s="202"/>
      <c r="VH233" s="202"/>
      <c r="VI233" s="202"/>
      <c r="VJ233" s="202"/>
      <c r="VK233" s="202"/>
      <c r="VL233" s="202"/>
      <c r="VM233" s="202"/>
      <c r="VN233" s="202"/>
      <c r="VO233" s="202"/>
      <c r="VP233" s="202"/>
      <c r="VQ233" s="202"/>
      <c r="VR233" s="202"/>
      <c r="VS233" s="202"/>
      <c r="VT233" s="202"/>
      <c r="VU233" s="202"/>
      <c r="VV233" s="202"/>
      <c r="VW233" s="202"/>
      <c r="VX233" s="202"/>
      <c r="VY233" s="202"/>
      <c r="VZ233" s="202"/>
      <c r="WA233" s="202"/>
      <c r="WB233" s="202"/>
      <c r="WC233" s="202"/>
      <c r="WD233" s="202"/>
      <c r="WE233" s="202"/>
      <c r="WF233" s="202"/>
      <c r="WG233" s="202"/>
      <c r="WH233" s="202"/>
      <c r="WI233" s="202"/>
      <c r="WJ233" s="202"/>
      <c r="WK233" s="202"/>
      <c r="WL233" s="202"/>
      <c r="WM233" s="202"/>
      <c r="WN233" s="202"/>
      <c r="WO233" s="202"/>
      <c r="WP233" s="202"/>
      <c r="WQ233" s="202"/>
      <c r="WR233" s="202"/>
      <c r="WS233" s="202"/>
      <c r="WT233" s="202"/>
      <c r="WU233" s="202"/>
      <c r="WV233" s="202"/>
      <c r="WW233" s="202"/>
      <c r="WX233" s="202"/>
      <c r="WY233" s="202"/>
      <c r="WZ233" s="202"/>
      <c r="XA233" s="202"/>
      <c r="XB233" s="202"/>
      <c r="XC233" s="202"/>
      <c r="XD233" s="202"/>
      <c r="XE233" s="202"/>
      <c r="XF233" s="202"/>
      <c r="XG233" s="202"/>
      <c r="XH233" s="202"/>
      <c r="XI233" s="202"/>
      <c r="XJ233" s="202"/>
      <c r="XK233" s="202"/>
      <c r="XL233" s="202"/>
      <c r="XM233" s="202"/>
      <c r="XN233" s="202"/>
      <c r="XO233" s="202"/>
      <c r="XP233" s="202"/>
      <c r="XQ233" s="202"/>
      <c r="XR233" s="202"/>
      <c r="XS233" s="202"/>
      <c r="XT233" s="202"/>
      <c r="XU233" s="202"/>
      <c r="XV233" s="202"/>
      <c r="XW233" s="202"/>
      <c r="XX233" s="202"/>
      <c r="XY233" s="202"/>
      <c r="XZ233" s="202"/>
      <c r="YA233" s="202"/>
      <c r="YB233" s="202"/>
      <c r="YC233" s="202"/>
      <c r="YD233" s="202"/>
      <c r="YE233" s="202"/>
      <c r="YF233" s="202"/>
      <c r="YG233" s="202"/>
      <c r="YH233" s="202"/>
      <c r="YI233" s="202"/>
      <c r="YJ233" s="202"/>
      <c r="YK233" s="202"/>
      <c r="YL233" s="202"/>
      <c r="YM233" s="202"/>
      <c r="YN233" s="202"/>
      <c r="YO233" s="202"/>
      <c r="YP233" s="202"/>
      <c r="YQ233" s="202"/>
      <c r="YR233" s="202"/>
      <c r="YS233" s="202"/>
      <c r="YT233" s="202"/>
      <c r="YU233" s="202"/>
      <c r="YV233" s="202"/>
      <c r="YW233" s="202"/>
      <c r="YX233" s="202"/>
      <c r="YY233" s="202"/>
      <c r="YZ233" s="202"/>
      <c r="ZA233" s="202"/>
      <c r="ZB233" s="202"/>
      <c r="ZC233" s="202"/>
      <c r="ZD233" s="202"/>
      <c r="ZE233" s="202"/>
      <c r="ZF233" s="202"/>
      <c r="ZG233" s="202"/>
      <c r="ZH233" s="202"/>
      <c r="ZI233" s="202"/>
      <c r="ZJ233" s="202"/>
      <c r="ZK233" s="202"/>
      <c r="ZL233" s="202"/>
      <c r="ZM233" s="202"/>
      <c r="ZN233" s="202"/>
      <c r="ZO233" s="202"/>
      <c r="ZP233" s="202"/>
      <c r="ZQ233" s="202"/>
      <c r="ZR233" s="202"/>
      <c r="ZS233" s="202"/>
      <c r="ZT233" s="202"/>
      <c r="ZU233" s="202"/>
      <c r="ZV233" s="202"/>
      <c r="ZW233" s="202"/>
      <c r="ZX233" s="202"/>
      <c r="ZY233" s="202"/>
      <c r="ZZ233" s="202"/>
      <c r="AAA233" s="202"/>
      <c r="AAB233" s="202"/>
      <c r="AAC233" s="202"/>
      <c r="AAD233" s="202"/>
      <c r="AAE233" s="202"/>
      <c r="AAF233" s="202"/>
      <c r="AAG233" s="202"/>
      <c r="AAH233" s="202"/>
      <c r="AAI233" s="202"/>
      <c r="AAJ233" s="202"/>
      <c r="AAK233" s="202"/>
      <c r="AAL233" s="202"/>
      <c r="AAM233" s="202"/>
      <c r="AAN233" s="202"/>
      <c r="AAO233" s="202"/>
      <c r="AAP233" s="202"/>
      <c r="AAQ233" s="202"/>
      <c r="AAR233" s="202"/>
      <c r="AAS233" s="202"/>
      <c r="AAT233" s="202"/>
      <c r="AAU233" s="202"/>
      <c r="AAV233" s="202"/>
      <c r="AAW233" s="202"/>
      <c r="AAX233" s="202"/>
      <c r="AAY233" s="202"/>
      <c r="AAZ233" s="202"/>
      <c r="ABA233" s="202"/>
      <c r="ABB233" s="202"/>
      <c r="ABC233" s="202"/>
      <c r="ABD233" s="202"/>
      <c r="ABE233" s="202"/>
      <c r="ABF233" s="202"/>
      <c r="ABG233" s="202"/>
      <c r="ABH233" s="202"/>
      <c r="ABI233" s="202"/>
      <c r="ABJ233" s="202"/>
      <c r="ABK233" s="202"/>
      <c r="ABL233" s="202"/>
      <c r="ABM233" s="202"/>
      <c r="ABN233" s="202"/>
      <c r="ABO233" s="202"/>
      <c r="ABP233" s="202"/>
      <c r="ABQ233" s="202"/>
      <c r="ABR233" s="202"/>
      <c r="ABS233" s="202"/>
      <c r="ABT233" s="202"/>
      <c r="ABU233" s="202"/>
      <c r="ABV233" s="202"/>
      <c r="ABW233" s="202"/>
      <c r="ABX233" s="202"/>
      <c r="ABY233" s="202"/>
      <c r="ABZ233" s="202"/>
      <c r="ACA233" s="202"/>
      <c r="ACB233" s="202"/>
      <c r="ACC233" s="202"/>
      <c r="ACD233" s="202"/>
      <c r="ACE233" s="202"/>
      <c r="ACF233" s="202"/>
      <c r="ACG233" s="202"/>
      <c r="ACH233" s="202"/>
      <c r="ACI233" s="202"/>
      <c r="ACJ233" s="202"/>
      <c r="ACK233" s="202"/>
      <c r="ACL233" s="202"/>
      <c r="ACM233" s="202"/>
      <c r="ACN233" s="202"/>
      <c r="ACO233" s="202"/>
      <c r="ACP233" s="202"/>
      <c r="ACQ233" s="202"/>
      <c r="ACR233" s="202"/>
      <c r="ACS233" s="202"/>
      <c r="ACT233" s="202"/>
      <c r="ACU233" s="202"/>
      <c r="ACV233" s="202"/>
      <c r="ACW233" s="202"/>
      <c r="ACX233" s="202"/>
      <c r="ACY233" s="202"/>
      <c r="ACZ233" s="202"/>
      <c r="ADA233" s="202"/>
      <c r="ADB233" s="202"/>
      <c r="ADC233" s="202"/>
      <c r="ADD233" s="202"/>
      <c r="ADE233" s="202"/>
      <c r="ADF233" s="202"/>
      <c r="ADG233" s="202"/>
      <c r="ADH233" s="202"/>
      <c r="ADI233" s="202"/>
      <c r="ADJ233" s="202"/>
      <c r="ADK233" s="202"/>
      <c r="ADL233" s="202"/>
      <c r="ADM233" s="202"/>
      <c r="ADN233" s="202"/>
      <c r="ADO233" s="202"/>
      <c r="ADP233" s="202"/>
      <c r="ADQ233" s="202"/>
      <c r="ADR233" s="202"/>
      <c r="ADS233" s="202"/>
      <c r="ADT233" s="202"/>
      <c r="ADU233" s="202"/>
      <c r="ADV233" s="202"/>
      <c r="ADW233" s="202"/>
      <c r="ADX233" s="202"/>
      <c r="ADY233" s="202"/>
      <c r="ADZ233" s="202"/>
      <c r="AEA233" s="202"/>
      <c r="AEB233" s="202"/>
      <c r="AEC233" s="202"/>
      <c r="AED233" s="202"/>
      <c r="AEE233" s="202"/>
      <c r="AEF233" s="202"/>
      <c r="AEG233" s="202"/>
      <c r="AEH233" s="202"/>
      <c r="AEI233" s="202"/>
      <c r="AEJ233" s="202"/>
      <c r="AEK233" s="202"/>
      <c r="AEL233" s="202"/>
      <c r="AEM233" s="202"/>
      <c r="AEN233" s="202"/>
      <c r="AEO233" s="202"/>
      <c r="AEP233" s="202"/>
      <c r="AEQ233" s="202"/>
      <c r="AER233" s="202"/>
      <c r="AES233" s="202"/>
      <c r="AET233" s="202"/>
      <c r="AEU233" s="202"/>
      <c r="AEV233" s="202"/>
      <c r="AEW233" s="202"/>
      <c r="AEX233" s="202"/>
      <c r="AEY233" s="202"/>
      <c r="AEZ233" s="202"/>
      <c r="AFA233" s="202"/>
      <c r="AFB233" s="202"/>
      <c r="AFC233" s="202"/>
      <c r="AFD233" s="202"/>
      <c r="AFE233" s="202"/>
      <c r="AFF233" s="202"/>
      <c r="AFG233" s="202"/>
      <c r="AFH233" s="202"/>
      <c r="AFI233" s="202"/>
      <c r="AFJ233" s="202"/>
      <c r="AFK233" s="202"/>
      <c r="AFL233" s="202"/>
      <c r="AFM233" s="202"/>
      <c r="AFN233" s="202"/>
      <c r="AFO233" s="202"/>
      <c r="AFP233" s="202"/>
      <c r="AFQ233" s="202"/>
      <c r="AFR233" s="202"/>
      <c r="AFS233" s="202"/>
      <c r="AFT233" s="202"/>
      <c r="AFU233" s="202"/>
      <c r="AFV233" s="202"/>
      <c r="AFW233" s="202"/>
      <c r="AFX233" s="202"/>
      <c r="AFY233" s="202"/>
      <c r="AFZ233" s="202"/>
      <c r="AGA233" s="202"/>
      <c r="AGB233" s="202"/>
      <c r="AGC233" s="202"/>
      <c r="AGD233" s="202"/>
      <c r="AGE233" s="202"/>
      <c r="AGF233" s="202"/>
      <c r="AGG233" s="202"/>
      <c r="AGH233" s="202"/>
      <c r="AGI233" s="202"/>
      <c r="AGJ233" s="202"/>
      <c r="AGK233" s="202"/>
      <c r="AGL233" s="202"/>
      <c r="AGM233" s="202"/>
      <c r="AGN233" s="202"/>
      <c r="AGO233" s="202"/>
      <c r="AGP233" s="202"/>
      <c r="AGQ233" s="202"/>
      <c r="AGR233" s="202"/>
      <c r="AGS233" s="202"/>
      <c r="AGT233" s="202"/>
      <c r="AGU233" s="202"/>
      <c r="AGV233" s="202"/>
      <c r="AGW233" s="202"/>
      <c r="AGX233" s="202"/>
      <c r="AGY233" s="202"/>
      <c r="AGZ233" s="202"/>
      <c r="AHA233" s="202"/>
      <c r="AHB233" s="202"/>
      <c r="AHC233" s="202"/>
      <c r="AHD233" s="202"/>
      <c r="AHE233" s="202"/>
      <c r="AHF233" s="202"/>
      <c r="AHG233" s="202"/>
      <c r="AHH233" s="202"/>
      <c r="AHI233" s="202"/>
      <c r="AHJ233" s="202"/>
      <c r="AHK233" s="202"/>
      <c r="AHL233" s="202"/>
      <c r="AHM233" s="202"/>
      <c r="AHN233" s="202"/>
      <c r="AHO233" s="202"/>
      <c r="AHP233" s="202"/>
      <c r="AHQ233" s="202"/>
      <c r="AHR233" s="202"/>
      <c r="AHS233" s="202"/>
      <c r="AHT233" s="202"/>
      <c r="AHU233" s="202"/>
      <c r="AHV233" s="202"/>
      <c r="AHW233" s="202"/>
      <c r="AHX233" s="202"/>
      <c r="AHY233" s="202"/>
      <c r="AHZ233" s="202"/>
      <c r="AIA233" s="202"/>
      <c r="AIB233" s="202"/>
      <c r="AIC233" s="202"/>
      <c r="AID233" s="202"/>
      <c r="AIE233" s="202"/>
      <c r="AIF233" s="202"/>
      <c r="AIG233" s="202"/>
      <c r="AIH233" s="202"/>
      <c r="AII233" s="202"/>
      <c r="AIJ233" s="202"/>
      <c r="AIK233" s="202"/>
      <c r="AIL233" s="202"/>
      <c r="AIM233" s="202"/>
      <c r="AIN233" s="202"/>
      <c r="AIO233" s="202"/>
      <c r="AIP233" s="202"/>
      <c r="AIQ233" s="202"/>
      <c r="AIR233" s="202"/>
      <c r="AIS233" s="202"/>
      <c r="AIT233" s="202"/>
      <c r="AIU233" s="202"/>
      <c r="AIV233" s="202"/>
      <c r="AIW233" s="202"/>
      <c r="AIX233" s="202"/>
      <c r="AIY233" s="202"/>
      <c r="AIZ233" s="202"/>
      <c r="AJA233" s="202"/>
      <c r="AJB233" s="202"/>
      <c r="AJC233" s="202"/>
      <c r="AJD233" s="202"/>
      <c r="AJE233" s="202"/>
      <c r="AJF233" s="202"/>
      <c r="AJG233" s="202"/>
      <c r="AJH233" s="202"/>
      <c r="AJI233" s="202"/>
      <c r="AJJ233" s="202"/>
      <c r="AJK233" s="202"/>
      <c r="AJL233" s="202"/>
      <c r="AJM233" s="202"/>
      <c r="AJN233" s="202"/>
      <c r="AJO233" s="202"/>
      <c r="AJP233" s="202"/>
      <c r="AJQ233" s="202"/>
      <c r="AJR233" s="202"/>
      <c r="AJS233" s="202"/>
      <c r="AJT233" s="202"/>
      <c r="AJU233" s="202"/>
      <c r="AJV233" s="202"/>
      <c r="AJW233" s="202"/>
      <c r="AJX233" s="202"/>
      <c r="AJY233" s="202"/>
      <c r="AJZ233" s="202"/>
      <c r="AKA233" s="202"/>
      <c r="AKB233" s="202"/>
      <c r="AKC233" s="202"/>
      <c r="AKD233" s="202"/>
      <c r="AKE233" s="202"/>
      <c r="AKF233" s="202"/>
      <c r="AKG233" s="202"/>
      <c r="AKH233" s="202"/>
      <c r="AKI233" s="202"/>
      <c r="AKJ233" s="202"/>
      <c r="AKK233" s="202"/>
      <c r="AKL233" s="202"/>
      <c r="AKM233" s="202"/>
      <c r="AKN233" s="202"/>
      <c r="AKO233" s="202"/>
      <c r="AKP233" s="202"/>
      <c r="AKQ233" s="202"/>
      <c r="AKR233" s="202"/>
      <c r="AKS233" s="202"/>
      <c r="AKT233" s="202"/>
      <c r="AKU233" s="202"/>
      <c r="AKV233" s="202"/>
      <c r="AKW233" s="202"/>
      <c r="AKX233" s="202"/>
      <c r="AKY233" s="202"/>
      <c r="AKZ233" s="202"/>
      <c r="ALA233" s="202"/>
      <c r="ALB233" s="202"/>
      <c r="ALC233" s="202"/>
      <c r="ALD233" s="202"/>
      <c r="ALE233" s="202"/>
      <c r="ALF233" s="202"/>
      <c r="ALG233" s="202"/>
      <c r="ALH233" s="202"/>
      <c r="ALI233" s="202"/>
      <c r="ALJ233" s="202"/>
      <c r="ALK233" s="202"/>
      <c r="ALL233" s="202"/>
      <c r="ALM233" s="202"/>
      <c r="ALN233" s="202"/>
      <c r="ALO233" s="202"/>
      <c r="ALP233" s="202"/>
      <c r="ALQ233" s="202"/>
      <c r="ALR233" s="202"/>
      <c r="ALS233" s="202"/>
      <c r="ALT233" s="202"/>
      <c r="ALU233" s="202"/>
      <c r="ALV233" s="202"/>
      <c r="ALW233" s="202"/>
      <c r="ALX233" s="202"/>
      <c r="ALY233" s="202"/>
      <c r="ALZ233" s="202"/>
      <c r="AMA233" s="202"/>
      <c r="AMB233" s="202"/>
      <c r="AMC233" s="202"/>
      <c r="AMD233" s="202"/>
      <c r="AME233" s="202"/>
    </row>
    <row r="234" spans="1:1020">
      <c r="C234" s="191"/>
      <c r="F234" s="204"/>
      <c r="AMF234"/>
    </row>
    <row r="235" spans="1:1020">
      <c r="C235" s="191"/>
      <c r="F235" s="204"/>
      <c r="AMF235"/>
    </row>
    <row r="236" spans="1:1020">
      <c r="C236" s="191"/>
      <c r="F236" s="204"/>
      <c r="AMF236"/>
    </row>
    <row r="237" spans="1:1020">
      <c r="C237" s="191"/>
      <c r="F237" s="204"/>
      <c r="AMF237"/>
    </row>
    <row r="238" spans="1:1020">
      <c r="C238" s="191"/>
      <c r="F238" s="204"/>
      <c r="AMF238"/>
    </row>
    <row r="239" spans="1:1020">
      <c r="C239" s="191"/>
      <c r="F239" s="204"/>
      <c r="AMF239"/>
    </row>
    <row r="240" spans="1:1020">
      <c r="C240" s="191"/>
      <c r="F240" s="204"/>
      <c r="AMF240"/>
    </row>
    <row r="241" spans="3:1020">
      <c r="C241" s="191"/>
      <c r="F241" s="204"/>
      <c r="AMF241"/>
    </row>
    <row r="242" spans="3:1020">
      <c r="C242" s="191"/>
      <c r="F242" s="204"/>
      <c r="AMF242"/>
    </row>
    <row r="243" spans="3:1020">
      <c r="C243" s="191"/>
      <c r="F243" s="204"/>
      <c r="AMF243"/>
    </row>
    <row r="244" spans="3:1020">
      <c r="C244" s="191"/>
      <c r="F244" s="204"/>
      <c r="AMF244"/>
    </row>
    <row r="245" spans="3:1020">
      <c r="C245" s="191"/>
      <c r="F245" s="204"/>
      <c r="AMF245"/>
    </row>
    <row r="246" spans="3:1020">
      <c r="C246" s="191"/>
      <c r="F246" s="204"/>
      <c r="AMF246"/>
    </row>
    <row r="247" spans="3:1020">
      <c r="C247" s="191"/>
      <c r="F247" s="204"/>
      <c r="AMF247"/>
    </row>
    <row r="248" spans="3:1020">
      <c r="C248" s="191"/>
      <c r="F248" s="204"/>
      <c r="AMF248"/>
    </row>
    <row r="249" spans="3:1020">
      <c r="C249" s="191"/>
      <c r="F249" s="204"/>
      <c r="AMF249"/>
    </row>
    <row r="250" spans="3:1020">
      <c r="C250" s="191"/>
      <c r="F250" s="204"/>
      <c r="AMF250"/>
    </row>
    <row r="251" spans="3:1020">
      <c r="C251" s="191"/>
      <c r="F251" s="204"/>
      <c r="AMF251"/>
    </row>
    <row r="252" spans="3:1020">
      <c r="C252" s="191"/>
      <c r="F252" s="204"/>
      <c r="AMF252"/>
    </row>
    <row r="253" spans="3:1020">
      <c r="C253" s="191"/>
      <c r="F253" s="204"/>
      <c r="AMF253"/>
    </row>
    <row r="254" spans="3:1020">
      <c r="C254" s="191"/>
      <c r="F254" s="204"/>
      <c r="AMF254"/>
    </row>
    <row r="255" spans="3:1020">
      <c r="C255" s="191"/>
      <c r="F255" s="204"/>
      <c r="AMF255"/>
    </row>
    <row r="256" spans="3:1020">
      <c r="C256" s="191"/>
      <c r="F256" s="204"/>
      <c r="AMF256"/>
    </row>
    <row r="257" spans="3:1020">
      <c r="C257" s="191"/>
      <c r="F257" s="204"/>
      <c r="AMF257"/>
    </row>
    <row r="258" spans="3:1020">
      <c r="C258" s="191"/>
      <c r="F258" s="204"/>
      <c r="AMF258"/>
    </row>
    <row r="259" spans="3:1020">
      <c r="C259" s="191"/>
      <c r="F259" s="204"/>
      <c r="AMF259"/>
    </row>
    <row r="260" spans="3:1020">
      <c r="C260" s="191"/>
      <c r="F260" s="204"/>
      <c r="AMF260"/>
    </row>
    <row r="261" spans="3:1020">
      <c r="C261" s="191"/>
      <c r="F261" s="204"/>
      <c r="AMF261"/>
    </row>
    <row r="262" spans="3:1020">
      <c r="C262" s="191"/>
      <c r="F262" s="204"/>
      <c r="AMF262"/>
    </row>
    <row r="263" spans="3:1020">
      <c r="C263" s="191"/>
      <c r="F263" s="204"/>
      <c r="AMF263"/>
    </row>
    <row r="264" spans="3:1020">
      <c r="C264" s="191"/>
      <c r="F264" s="204"/>
      <c r="AMF264"/>
    </row>
    <row r="265" spans="3:1020">
      <c r="C265" s="191"/>
      <c r="F265" s="204"/>
      <c r="AMF265"/>
    </row>
    <row r="266" spans="3:1020">
      <c r="C266" s="191"/>
      <c r="F266" s="204"/>
      <c r="AMF266"/>
    </row>
    <row r="267" spans="3:1020">
      <c r="C267" s="191"/>
      <c r="F267" s="204"/>
      <c r="AMF267"/>
    </row>
    <row r="268" spans="3:1020">
      <c r="C268" s="191"/>
      <c r="F268" s="204"/>
      <c r="AMF268"/>
    </row>
    <row r="269" spans="3:1020">
      <c r="C269" s="191"/>
      <c r="F269" s="204"/>
      <c r="AMF269"/>
    </row>
    <row r="270" spans="3:1020">
      <c r="C270" s="191"/>
      <c r="F270" s="204"/>
      <c r="AMF270"/>
    </row>
    <row r="271" spans="3:1020">
      <c r="C271" s="191"/>
      <c r="F271" s="204"/>
      <c r="AMF271"/>
    </row>
    <row r="272" spans="3:1020">
      <c r="C272" s="191"/>
      <c r="F272" s="204"/>
      <c r="AMF272"/>
    </row>
    <row r="273" spans="3:1020">
      <c r="C273" s="191"/>
      <c r="F273" s="204"/>
      <c r="AMF273"/>
    </row>
    <row r="274" spans="3:1020">
      <c r="C274" s="191"/>
      <c r="F274" s="204"/>
      <c r="AMF274"/>
    </row>
    <row r="275" spans="3:1020">
      <c r="C275" s="191"/>
      <c r="F275" s="204"/>
      <c r="AMF275"/>
    </row>
    <row r="276" spans="3:1020">
      <c r="C276" s="191"/>
      <c r="F276" s="204"/>
      <c r="AMF276"/>
    </row>
    <row r="277" spans="3:1020">
      <c r="C277" s="191"/>
      <c r="F277" s="204"/>
      <c r="AMF277"/>
    </row>
    <row r="278" spans="3:1020">
      <c r="C278" s="191"/>
      <c r="F278" s="204"/>
      <c r="AMF278"/>
    </row>
    <row r="279" spans="3:1020">
      <c r="C279" s="191"/>
      <c r="F279" s="204"/>
      <c r="AMF279"/>
    </row>
    <row r="280" spans="3:1020">
      <c r="C280" s="191"/>
      <c r="F280" s="204"/>
      <c r="AMF280"/>
    </row>
  </sheetData>
  <autoFilter ref="A8:I220">
    <filterColumn colId="3" showButton="0"/>
    <filterColumn colId="4" showButton="0"/>
  </autoFilter>
  <mergeCells count="76">
    <mergeCell ref="A215:A220"/>
    <mergeCell ref="B215:B220"/>
    <mergeCell ref="A197:A202"/>
    <mergeCell ref="B197:B202"/>
    <mergeCell ref="A203:A208"/>
    <mergeCell ref="B203:B208"/>
    <mergeCell ref="A209:A214"/>
    <mergeCell ref="B209:B214"/>
    <mergeCell ref="A179:A184"/>
    <mergeCell ref="B179:B184"/>
    <mergeCell ref="A185:A190"/>
    <mergeCell ref="B185:B190"/>
    <mergeCell ref="A191:A196"/>
    <mergeCell ref="B191:B196"/>
    <mergeCell ref="A173:A178"/>
    <mergeCell ref="B173:B178"/>
    <mergeCell ref="A137:A142"/>
    <mergeCell ref="B137:B142"/>
    <mergeCell ref="A143:A148"/>
    <mergeCell ref="B143:B148"/>
    <mergeCell ref="A149:A154"/>
    <mergeCell ref="B149:B154"/>
    <mergeCell ref="B155:B160"/>
    <mergeCell ref="B161:B166"/>
    <mergeCell ref="A162:A166"/>
    <mergeCell ref="A167:A172"/>
    <mergeCell ref="B167:B172"/>
    <mergeCell ref="A155:A160"/>
    <mergeCell ref="A119:A124"/>
    <mergeCell ref="B119:B124"/>
    <mergeCell ref="A125:A130"/>
    <mergeCell ref="B125:B130"/>
    <mergeCell ref="A131:A136"/>
    <mergeCell ref="B131:B136"/>
    <mergeCell ref="A101:A106"/>
    <mergeCell ref="B101:B106"/>
    <mergeCell ref="A107:A112"/>
    <mergeCell ref="B107:B112"/>
    <mergeCell ref="A113:A118"/>
    <mergeCell ref="B113:B118"/>
    <mergeCell ref="A83:A88"/>
    <mergeCell ref="B83:B88"/>
    <mergeCell ref="A89:A94"/>
    <mergeCell ref="B89:B94"/>
    <mergeCell ref="A95:A100"/>
    <mergeCell ref="B95:B100"/>
    <mergeCell ref="A65:A70"/>
    <mergeCell ref="B65:B70"/>
    <mergeCell ref="A71:A76"/>
    <mergeCell ref="B71:B76"/>
    <mergeCell ref="A77:A82"/>
    <mergeCell ref="B77:B82"/>
    <mergeCell ref="A47:A52"/>
    <mergeCell ref="B47:B52"/>
    <mergeCell ref="A53:A58"/>
    <mergeCell ref="B53:B58"/>
    <mergeCell ref="A59:A64"/>
    <mergeCell ref="B59:B64"/>
    <mergeCell ref="A29:A34"/>
    <mergeCell ref="B29:B34"/>
    <mergeCell ref="A35:A40"/>
    <mergeCell ref="B35:B40"/>
    <mergeCell ref="A41:A46"/>
    <mergeCell ref="B41:B46"/>
    <mergeCell ref="A11:A16"/>
    <mergeCell ref="B11:B16"/>
    <mergeCell ref="A17:A22"/>
    <mergeCell ref="B17:B22"/>
    <mergeCell ref="A23:A28"/>
    <mergeCell ref="B23:B28"/>
    <mergeCell ref="F1:I3"/>
    <mergeCell ref="A5:I7"/>
    <mergeCell ref="A8:A9"/>
    <mergeCell ref="B8:B9"/>
    <mergeCell ref="C8:C9"/>
    <mergeCell ref="D8:F8"/>
  </mergeCells>
  <pageMargins left="0.27559055118110237" right="0.43307086614173229" top="7.874015748031496E-2" bottom="0.31496062992125984" header="0.19685039370078741" footer="0.51181102362204722"/>
  <pageSetup paperSize="9" scale="62" firstPageNumber="0" fitToHeight="3" orientation="portrait" r:id="rId1"/>
  <rowBreaks count="4" manualBreakCount="4">
    <brk id="46" max="8" man="1"/>
    <brk id="106" max="8" man="1"/>
    <brk id="160" max="8" man="1"/>
    <brk id="2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2015 г</vt:lpstr>
      <vt:lpstr>Лист3</vt:lpstr>
      <vt:lpstr>ресурсная </vt:lpstr>
      <vt:lpstr>прогнозная</vt:lpstr>
      <vt:lpstr>прогнозная!Область_печати</vt:lpstr>
      <vt:lpstr>'ресурсная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</cp:revision>
  <cp:lastPrinted>2025-06-23T01:08:05Z</cp:lastPrinted>
  <dcterms:created xsi:type="dcterms:W3CDTF">2019-01-17T01:13:07Z</dcterms:created>
  <dcterms:modified xsi:type="dcterms:W3CDTF">2025-06-23T06:12:51Z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